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97" documentId="120_S{2AC9BD13-BADA-5192-A53E-5A8FF88502F6}" xr6:coauthVersionLast="47" xr6:coauthVersionMax="47" xr10:uidLastSave="{514D302E-A2C5-468D-9F79-8CDA227CB8F6}"/>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8" i="2"/>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4"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<sst xmlns="http://schemas.openxmlformats.org/spreadsheetml/2006/main" count="180282" uniqueCount="39123">
  <si>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</si>
  <si>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</si>
  <si>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</si>
  <si>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</si>
  <si>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</si>
  <si>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</si>
  <si>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</si>
  <si>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</si>
  <si>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</si>
  <si>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</si>
  <si>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</si>
  <si>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</si>
  <si>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</si>
  <si>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</si>
  <si>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</si>
  <si>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</si>
  <si>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</si>
  <si>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</si>
  <si>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</si>
  <si>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</si>
  <si>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</si>
  <si>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</si>
  <si>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</si>
  <si>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</si>
  <si>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</si>
  <si>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</si>
  <si>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</si>
  <si>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</si>
  <si>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</si>
  <si>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</si>
  <si>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</si>
  <si>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</si>
  <si>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</si>
  <si>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</si>
  <si>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</si>
  <si>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</si>
  <si>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</si>
  <si>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</si>
  <si>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</si>
  <si>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</si>
  <si>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</si>
  <si>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</si>
  <si>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</si>
  <si>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</si>
  <si>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</si>
  <si>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</si>
  <si>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</si>
  <si>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</si>
  <si>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</si>
  <si>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</si>
  <si>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</si>
  <si>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</si>
  <si>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</si>
  <si>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</si>
  <si>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</si>
  <si>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</si>
  <si>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</si>
  <si>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</si>
  <si>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</si>
  <si>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</si>
  <si>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</si>
  <si>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</si>
  <si>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</si>
  <si>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</si>
  <si>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</si>
  <si>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</si>
  <si>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</si>
  <si>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</si>
  <si>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</si>
  <si>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</si>
  <si>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</si>
  <si>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</si>
  <si>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</si>
  <si>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</si>
  <si>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</si>
  <si>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</si>
  <si>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</si>
  <si>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</si>
  <si>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</si>
  <si>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</si>
  <si>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</si>
  <si>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</si>
  <si>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</si>
  <si>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</si>
  <si>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</si>
  <si>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</si>
  <si>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</si>
  <si>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</si>
  <si>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</si>
  <si>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</si>
  <si>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</si>
  <si>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</si>
  <si>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</si>
  <si>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</si>
  <si>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</si>
  <si>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</si>
  <si>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</si>
  <si>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</si>
  <si>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</si>
  <si>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</si>
  <si>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</si>
  <si>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</si>
  <si>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</si>
  <si>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</si>
  <si>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</si>
  <si>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</si>
  <si>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</si>
  <si>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</si>
  <si>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</si>
  <si>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</si>
  <si>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</si>
  <si>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</si>
  <si>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</si>
  <si>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</si>
  <si>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</si>
  <si>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</si>
  <si>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</si>
  <si>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</si>
  <si>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</si>
  <si>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</si>
  <si>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</si>
  <si>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</si>
  <si>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</si>
  <si>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</si>
  <si>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</si>
  <si>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</si>
  <si>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</si>
  <si>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</si>
  <si>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</si>
  <si>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</si>
  <si>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</si>
  <si>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</si>
  <si>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</si>
  <si>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</si>
  <si>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</si>
  <si>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</si>
  <si>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</si>
  <si>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</si>
  <si>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</si>
  <si>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</si>
  <si>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</si>
  <si>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</si>
  <si>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</si>
  <si>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</si>
  <si>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</si>
  <si>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</si>
  <si>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</si>
  <si>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</si>
  <si>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</si>
  <si>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</si>
  <si>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</si>
  <si>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</si>
  <si>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</si>
  <si>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</si>
  <si>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</si>
  <si>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</si>
  <si>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</si>
  <si>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</si>
  <si>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</si>
  <si>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</si>
  <si>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</si>
  <si>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</si>
  <si>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</si>
  <si>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</si>
  <si>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</si>
  <si>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</si>
  <si>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</si>
  <si>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</si>
  <si>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</si>
  <si>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</si>
  <si>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</si>
  <si>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</si>
  <si>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</si>
  <si>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</si>
  <si>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</si>
  <si>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</si>
  <si>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</si>
  <si>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</si>
  <si>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</si>
  <si>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</si>
  <si>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</si>
  <si>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</si>
  <si>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</si>
  <si>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</si>
  <si>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</si>
  <si>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</si>
  <si>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</si>
  <si>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</si>
  <si>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</si>
  <si>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</si>
  <si>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</si>
  <si>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</si>
  <si>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</si>
  <si>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</si>
  <si>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</si>
  <si>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</si>
  <si>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</si>
  <si>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</si>
  <si>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</si>
  <si>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</si>
  <si>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</si>
  <si>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</si>
  <si>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</si>
  <si>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</si>
  <si>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</si>
  <si>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</si>
  <si>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</si>
  <si>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</si>
  <si>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</si>
  <si>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</si>
  <si>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</si>
  <si>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</si>
  <si>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</si>
  <si>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</si>
  <si>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</si>
  <si>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</si>
  <si>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</si>
  <si>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</si>
  <si>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</si>
  <si>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</si>
  <si>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</si>
  <si>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</si>
  <si>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</si>
  <si>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</si>
  <si>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</si>
  <si>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</si>
  <si>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</si>
  <si>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</si>
  <si>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</si>
  <si>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</si>
  <si>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</si>
  <si>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</si>
  <si>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</si>
  <si>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</si>
  <si>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</si>
  <si>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</si>
  <si>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</si>
  <si>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</si>
  <si>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</si>
  <si>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</si>
  <si>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</si>
  <si>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</si>
  <si>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</si>
  <si>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</si>
  <si>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</si>
  <si>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</si>
  <si>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</si>
  <si>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</si>
  <si>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</si>
  <si>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</si>
  <si>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</si>
  <si>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</si>
  <si>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</si>
  <si>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</si>
  <si>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</si>
  <si>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</si>
  <si>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</si>
  <si>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</si>
  <si>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</si>
  <si>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</si>
  <si>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</si>
  <si>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</si>
  <si>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</si>
  <si>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</si>
  <si>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</si>
  <si>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</si>
  <si>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</si>
  <si>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</si>
  <si>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</si>
  <si>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</si>
  <si>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</si>
  <si>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</si>
  <si>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</si>
  <si>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</si>
  <si>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</si>
  <si>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</si>
  <si>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</si>
  <si>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</si>
  <si>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</si>
  <si>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</si>
  <si>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</si>
  <si>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</si>
  <si>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</si>
  <si>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</si>
  <si>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</si>
  <si>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</si>
  <si>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</si>
  <si>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</si>
  <si>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</si>
  <si>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</si>
  <si>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</si>
  <si>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</si>
  <si>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</si>
  <si>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</si>
  <si>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</si>
  <si>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</si>
  <si>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</si>
  <si>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</si>
  <si>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</si>
  <si>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</si>
  <si>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</si>
  <si>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</si>
  <si>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</si>
  <si>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</si>
  <si>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</si>
  <si>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</si>
  <si>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</si>
  <si>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</si>
  <si>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</si>
  <si>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</si>
  <si>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</si>
  <si>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</si>
  <si>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</si>
  <si>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</si>
  <si>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</si>
  <si>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</si>
  <si>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</si>
  <si>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</si>
  <si>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</si>
  <si>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</si>
  <si>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</si>
  <si>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</si>
  <si>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</si>
  <si>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</si>
  <si>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</si>
  <si>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</si>
  <si>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</si>
  <si>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</si>
  <si>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</si>
  <si>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</si>
  <si>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</si>
  <si>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</si>
  <si>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</si>
  <si>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</si>
  <si>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</si>
  <si>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</si>
  <si>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</si>
  <si>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</si>
  <si>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</si>
  <si>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</si>
  <si>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</si>
  <si>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</si>
  <si>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</si>
  <si>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</si>
  <si>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</si>
  <si>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</si>
  <si>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</si>
  <si>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</si>
  <si>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</si>
  <si>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</si>
  <si>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</si>
  <si>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</si>
  <si>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</si>
  <si>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</si>
  <si>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</si>
  <si>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</si>
  <si>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</si>
  <si>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</si>
  <si>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</si>
  <si>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</si>
  <si>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</si>
  <si>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</si>
  <si>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</si>
  <si>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</si>
  <si>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</si>
  <si>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</si>
  <si>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</si>
  <si>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</si>
  <si>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</si>
  <si>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</si>
  <si>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</si>
  <si>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</si>
  <si>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</si>
  <si>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</si>
  <si>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</si>
  <si>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</si>
  <si>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</si>
  <si>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</si>
  <si>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</si>
  <si>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</si>
  <si>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</si>
  <si>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</si>
  <si>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</si>
  <si>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</si>
  <si>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</si>
  <si>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</si>
  <si>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</si>
  <si>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</si>
  <si>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</si>
  <si>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</si>
  <si>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</si>
  <si>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</si>
  <si>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</si>
  <si>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</si>
  <si>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</si>
  <si>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</si>
  <si>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</si>
  <si>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</si>
  <si>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</si>
  <si>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</si>
  <si>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</si>
  <si>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</si>
  <si>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</si>
  <si>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</si>
  <si>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</si>
  <si>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</si>
  <si>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</si>
  <si>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</si>
  <si>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</si>
  <si>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</si>
  <si>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</si>
  <si>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</si>
  <si>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</si>
  <si>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</si>
  <si>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</si>
  <si>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</si>
  <si>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</si>
  <si>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</si>
  <si>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</si>
  <si>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</si>
  <si>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</si>
  <si>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</si>
  <si>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</si>
  <si>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</si>
  <si>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</si>
  <si>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</si>
  <si>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</si>
  <si>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</si>
  <si>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</si>
  <si>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</si>
  <si>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</si>
  <si>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</si>
  <si>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</si>
  <si>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</si>
  <si>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</si>
  <si>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</si>
  <si>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</si>
  <si>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</si>
  <si>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</si>
  <si>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</si>
  <si>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</si>
  <si>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</si>
  <si>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</si>
  <si>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</si>
  <si>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</si>
  <si>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</si>
  <si>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</si>
  <si>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</si>
  <si>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</si>
  <si>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</si>
  <si>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</si>
  <si>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</si>
  <si>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</si>
  <si>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</si>
  <si>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</si>
  <si>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</si>
  <si>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</si>
  <si>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</si>
  <si>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</si>
  <si>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</si>
  <si>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</si>
  <si>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</si>
  <si>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</si>
  <si>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</si>
  <si>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</si>
  <si>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</si>
  <si>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</si>
  <si>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</si>
  <si>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</si>
  <si>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</si>
  <si>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</si>
  <si>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</si>
  <si>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</si>
  <si>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</si>
  <si>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</si>
  <si>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</si>
  <si>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</si>
  <si>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</si>
  <si>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</si>
  <si>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</si>
  <si>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</si>
  <si>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</si>
  <si>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</si>
  <si>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</si>
  <si>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</si>
  <si>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</si>
  <si>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</si>
  <si>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</si>
  <si>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</si>
  <si>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</si>
  <si>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</si>
  <si>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</si>
  <si>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</si>
  <si>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</si>
  <si>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</si>
  <si>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</si>
  <si>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</si>
  <si>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</si>
  <si>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</si>
  <si>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</si>
  <si>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</si>
  <si>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</si>
  <si>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</si>
  <si>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</si>
  <si>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</si>
  <si>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</si>
  <si>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</si>
  <si>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</si>
  <si>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</si>
  <si>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</si>
  <si>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</si>
  <si>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</si>
  <si>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</si>
  <si>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</si>
  <si>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</si>
  <si>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</si>
  <si>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</si>
  <si>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</si>
  <si>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</si>
  <si>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</si>
  <si>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</si>
  <si>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</si>
  <si>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</si>
  <si>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</si>
  <si>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</si>
  <si>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</si>
  <si>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</si>
  <si>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</si>
  <si>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</si>
  <si>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</si>
  <si>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</si>
  <si>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</si>
  <si>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</si>
  <si>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</si>
  <si>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</si>
  <si>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</si>
  <si>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</si>
  <si>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</si>
  <si>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</si>
  <si>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</si>
  <si>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</si>
  <si>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</si>
  <si>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</si>
  <si>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</si>
  <si>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</si>
  <si>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</si>
  <si>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</si>
  <si>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</si>
  <si>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</si>
  <si>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</si>
  <si>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</si>
  <si>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</si>
  <si>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</si>
  <si>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</si>
  <si>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</si>
  <si>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</si>
  <si>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</si>
  <si>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</si>
  <si>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</si>
  <si>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</si>
  <si>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</si>
  <si>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</si>
  <si>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</si>
  <si>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</si>
  <si>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</si>
  <si>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</si>
  <si>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</si>
  <si>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</si>
  <si>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</si>
  <si>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</si>
  <si>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</si>
  <si>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</si>
  <si>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</si>
  <si>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</si>
  <si>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</si>
  <si>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</si>
  <si>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</si>
  <si>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</si>
  <si>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</si>
  <si>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</si>
  <si>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</si>
  <si>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</si>
  <si>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</si>
  <si>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</si>
  <si>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</si>
  <si>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</si>
  <si>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</si>
  <si>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</si>
  <si>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</si>
  <si>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</si>
  <si>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</si>
  <si>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</si>
  <si>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</si>
  <si>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</si>
  <si>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</si>
  <si>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</si>
  <si>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</si>
  <si>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</si>
  <si>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</si>
  <si>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</si>
  <si>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</si>
  <si>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</si>
  <si>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</si>
  <si>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</si>
  <si>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</si>
  <si>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</si>
  <si>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</si>
  <si>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</si>
  <si>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</si>
  <si>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</si>
  <si>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</si>
  <si>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</si>
  <si>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</si>
  <si>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</si>
  <si>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</si>
  <si>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</si>
  <si>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</si>
  <si>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</si>
  <si>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</si>
  <si>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</si>
  <si>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</si>
  <si>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</si>
  <si>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</si>
  <si>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</si>
  <si>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</si>
  <si>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</si>
  <si>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</si>
  <si>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</si>
  <si>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</si>
  <si>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</si>
  <si>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</si>
  <si>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</si>
  <si>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</si>
  <si>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</si>
  <si>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</si>
  <si>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</si>
  <si>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</si>
  <si>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</si>
  <si>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</si>
  <si>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</si>
  <si>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</si>
  <si>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</si>
  <si>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</si>
  <si>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</si>
  <si>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</si>
  <si>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</si>
  <si>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</si>
  <si>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</si>
  <si>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</si>
  <si>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</si>
  <si>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</si>
  <si>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</si>
  <si>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</si>
  <si>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</si>
  <si>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</si>
  <si>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</si>
  <si>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</si>
  <si>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</si>
  <si>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</si>
  <si>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</si>
  <si>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</si>
  <si>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</si>
  <si>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</si>
  <si>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</si>
  <si>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</si>
  <si>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</si>
  <si>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</si>
  <si>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</si>
  <si>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</si>
  <si>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</si>
  <si>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</si>
  <si>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</si>
  <si>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</si>
  <si>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</si>
  <si>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</si>
  <si>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</si>
  <si>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</si>
  <si>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</si>
  <si>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</si>
  <si>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</si>
  <si>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</si>
  <si>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</si>
  <si>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</si>
  <si>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</si>
  <si>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</si>
  <si>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</si>
  <si>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</si>
  <si>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</si>
  <si>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</si>
  <si>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</si>
  <si>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</si>
  <si>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</si>
  <si>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</si>
  <si>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</si>
  <si>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</si>
  <si>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</si>
  <si>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</si>
  <si>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</si>
  <si>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</si>
  <si>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</si>
  <si>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</si>
  <si>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</si>
  <si>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</si>
  <si>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</si>
  <si>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</si>
  <si>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</si>
  <si>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</si>
  <si>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</si>
  <si>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</si>
  <si>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</si>
  <si>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</si>
  <si>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</si>
  <si>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</si>
  <si>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</si>
  <si>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</si>
  <si>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</si>
  <si>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</si>
  <si>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</si>
  <si>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</si>
  <si>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</si>
  <si>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</si>
  <si>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</si>
  <si>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</si>
  <si>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</si>
  <si>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</si>
  <si>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</si>
  <si>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</si>
  <si>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</si>
  <si>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</si>
  <si>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</si>
  <si>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</si>
  <si>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</si>
  <si>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</si>
  <si>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</si>
  <si>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</si>
  <si>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</si>
  <si>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</si>
  <si>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</si>
  <si>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</si>
  <si>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</si>
  <si>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</si>
  <si>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</si>
  <si>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</si>
  <si>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</si>
  <si>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</si>
  <si>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</si>
  <si>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</si>
  <si>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</si>
  <si>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</si>
  <si>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</si>
  <si>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</si>
  <si>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</si>
  <si>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</si>
  <si>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</si>
  <si>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</si>
  <si>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</si>
  <si>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</si>
  <si>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</si>
  <si>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</si>
  <si>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</si>
  <si>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</si>
  <si>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</si>
  <si>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</si>
  <si>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</si>
  <si>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</si>
  <si>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</si>
  <si>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</si>
  <si>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</si>
  <si>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</si>
  <si>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</si>
  <si>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</si>
  <si>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</si>
  <si>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</si>
  <si>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</si>
  <si>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</si>
  <si>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</si>
  <si>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</si>
  <si>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</si>
  <si>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</si>
  <si>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</si>
  <si>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</si>
  <si>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</si>
  <si>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</si>
  <si>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</si>
  <si>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</si>
  <si>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</si>
  <si>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</si>
  <si>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</si>
  <si>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</si>
  <si>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</si>
  <si>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</si>
  <si>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</si>
  <si>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</si>
  <si>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</si>
  <si>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</si>
  <si>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</si>
  <si>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</si>
  <si>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</si>
  <si>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</si>
  <si>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</si>
  <si>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</si>
  <si>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</si>
  <si>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</si>
  <si>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</si>
  <si>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</si>
  <si>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</si>
  <si>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</si>
  <si>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</si>
  <si>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</si>
  <si>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</si>
  <si>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</si>
  <si>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</si>
  <si>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</si>
  <si>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</si>
  <si>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</si>
  <si>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</si>
  <si>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</si>
  <si>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</si>
  <si>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</si>
  <si>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</si>
  <si>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</si>
  <si>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</si>
  <si>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</si>
  <si>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</si>
  <si>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</si>
  <si>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</si>
  <si>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</si>
  <si>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</si>
  <si>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</si>
  <si>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</si>
  <si>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</si>
  <si>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</si>
  <si>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</si>
  <si>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</si>
  <si>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</si>
  <si>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</si>
  <si>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</si>
  <si>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</si>
  <si>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</si>
  <si>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</si>
  <si>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</si>
  <si>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</si>
  <si>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</si>
  <si>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</si>
  <si>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</si>
  <si>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</si>
  <si>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</si>
  <si>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</si>
  <si>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</si>
  <si>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</si>
  <si>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</si>
  <si>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</si>
  <si>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</si>
  <si>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</si>
  <si>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</si>
  <si>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</si>
  <si>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</si>
  <si>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</si>
  <si>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</si>
  <si>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</si>
  <si>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</si>
  <si>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</si>
  <si>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</si>
  <si>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</si>
  <si>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</si>
  <si>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</si>
  <si>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</si>
  <si>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</si>
  <si>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</si>
  <si>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</si>
  <si>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</si>
  <si>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</si>
  <si>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</si>
  <si>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</si>
  <si>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</si>
  <si>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</si>
  <si>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</si>
  <si>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</si>
  <si>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</si>
  <si>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</si>
  <si>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</si>
  <si>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</si>
  <si>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</si>
  <si>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</si>
  <si>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</si>
  <si>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</si>
  <si>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</si>
  <si>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</si>
  <si>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</si>
  <si>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</si>
  <si>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</si>
  <si>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</si>
  <si>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</si>
  <si>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</si>
  <si>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</si>
  <si>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</si>
  <si>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</si>
  <si>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</si>
  <si>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</si>
  <si>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</si>
  <si>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</si>
  <si>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</si>
  <si>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</si>
  <si>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</si>
  <si>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</si>
  <si>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</si>
  <si>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</si>
  <si>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</si>
  <si>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</si>
  <si>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</si>
  <si>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</si>
  <si>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</si>
  <si>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</si>
  <si>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</si>
  <si>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</si>
  <si>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</si>
  <si>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</si>
  <si>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</si>
  <si>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</si>
  <si>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</si>
  <si>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</si>
  <si>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</si>
  <si>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</si>
  <si>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</si>
  <si>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</si>
  <si>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</si>
  <si>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</si>
  <si>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</si>
  <si>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</si>
  <si>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</si>
  <si>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</si>
  <si>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</si>
  <si>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</si>
  <si>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</si>
  <si>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</si>
  <si>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</si>
  <si>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</si>
  <si>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</si>
  <si>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</si>
  <si>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</si>
  <si>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</si>
  <si>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</si>
  <si>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</si>
  <si>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</si>
  <si>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</si>
  <si>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</si>
  <si>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</si>
  <si>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</si>
  <si>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</si>
  <si>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</si>
  <si>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</si>
  <si>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</si>
  <si>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</si>
  <si>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</si>
  <si>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</si>
  <si>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</si>
  <si>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</si>
  <si>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</si>
  <si>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</si>
  <si>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</si>
  <si>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</si>
  <si>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</si>
  <si>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</si>
  <si>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</si>
  <si>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</si>
  <si>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</si>
  <si>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</si>
  <si>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</si>
  <si>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</si>
  <si>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</si>
  <si>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</si>
  <si>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</si>
  <si>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</si>
  <si>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</si>
  <si>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</si>
  <si>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</si>
  <si>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</si>
  <si>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</si>
  <si>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</si>
  <si>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</si>
  <si>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</si>
  <si>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</si>
  <si>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</si>
  <si>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</si>
  <si>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</si>
  <si>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</si>
  <si>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</si>
  <si>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</si>
  <si>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</si>
  <si>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</si>
  <si>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</si>
  <si>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</si>
  <si>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</si>
  <si>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</si>
  <si>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</si>
  <si>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</si>
  <si>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</si>
  <si>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</si>
  <si>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</si>
  <si>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</si>
  <si>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</si>
  <si>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</si>
  <si>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</si>
  <si>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</si>
  <si>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</si>
  <si>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</si>
  <si>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</si>
  <si>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</si>
  <si>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</si>
  <si>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</si>
  <si>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</si>
  <si>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</si>
  <si>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</si>
  <si>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</si>
  <si>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</si>
  <si>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</si>
  <si>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</si>
  <si>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</si>
  <si>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</si>
  <si>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</si>
  <si>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</si>
  <si>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</si>
  <si>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</si>
  <si>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</si>
  <si>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</si>
  <si>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</si>
  <si>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</si>
  <si>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</si>
  <si>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</si>
  <si>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</si>
  <si>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</si>
  <si>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</si>
  <si>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</si>
  <si>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</si>
  <si>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</si>
  <si>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</si>
  <si>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</si>
  <si>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</si>
  <si>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</si>
  <si>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</si>
  <si>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</si>
  <si>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</si>
  <si>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</si>
  <si>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</si>
  <si>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</si>
  <si>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</si>
  <si>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</si>
  <si>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</si>
  <si>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</si>
  <si>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</si>
  <si>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</si>
  <si>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</si>
  <si>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</si>
  <si>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</si>
  <si>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</si>
  <si>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</si>
  <si>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</si>
  <si>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</si>
  <si>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</si>
  <si>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</si>
  <si>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</si>
  <si>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</si>
  <si>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</si>
  <si>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</si>
  <si>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</si>
  <si>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</si>
  <si>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</si>
  <si>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</si>
  <si>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</si>
  <si>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</si>
  <si>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</si>
  <si>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</si>
  <si>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</si>
  <si>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</si>
  <si>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</si>
  <si>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</si>
  <si>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</si>
  <si>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</si>
  <si>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</si>
  <si>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</si>
  <si>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</si>
  <si>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</si>
  <si>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</si>
  <si>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</si>
  <si>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</si>
  <si>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</si>
  <si>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</si>
  <si>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</si>
  <si>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</si>
  <si>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</si>
  <si>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</si>
  <si>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</si>
  <si>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</si>
  <si>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</si>
  <si>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</si>
  <si>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</si>
  <si>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</si>
  <si>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</si>
  <si>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</si>
  <si>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</si>
  <si>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</si>
  <si>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</si>
  <si>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</si>
  <si>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</si>
  <si>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</si>
  <si>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</si>
  <si>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</si>
  <si>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</si>
  <si>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</si>
  <si>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</si>
  <si>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</si>
  <si>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</si>
  <si>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</si>
  <si>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</si>
  <si>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</si>
  <si>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</si>
  <si>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</si>
  <si>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</si>
  <si>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</si>
  <si>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</si>
  <si>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</si>
  <si>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</si>
  <si>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</si>
  <si>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</si>
  <si>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</si>
  <si>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</si>
  <si>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</si>
  <si>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</si>
  <si>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</si>
  <si>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</si>
  <si>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</si>
  <si>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</si>
  <si>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</si>
  <si>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</si>
  <si>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</si>
  <si>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</si>
  <si>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</si>
  <si>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</si>
  <si>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</si>
  <si>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</si>
  <si>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</si>
  <si>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</si>
  <si>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</si>
  <si>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</si>
  <si>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</si>
  <si>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</si>
  <si>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</si>
  <si>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</si>
  <si>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</si>
  <si>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</si>
  <si>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</si>
  <si>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</si>
  <si>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</si>
  <si>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</si>
  <si>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</si>
  <si>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</si>
  <si>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</si>
  <si>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</si>
  <si>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</si>
  <si>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</si>
  <si>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</si>
  <si>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</si>
  <si>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</si>
  <si>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</si>
  <si>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</si>
  <si>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</si>
  <si>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</si>
  <si>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</si>
  <si>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</si>
  <si>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</si>
  <si>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</si>
  <si>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</si>
  <si>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</si>
  <si>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</si>
  <si>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</si>
  <si>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</si>
  <si>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</si>
  <si>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</si>
  <si>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</si>
  <si>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</si>
  <si>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</si>
  <si>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</si>
  <si>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</si>
  <si>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</si>
  <si>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</si>
  <si>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</si>
  <si>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</si>
  <si>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</si>
  <si>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</si>
  <si>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</si>
  <si>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</si>
  <si>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</si>
  <si>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</si>
  <si>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</si>
  <si>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</si>
  <si>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</si>
  <si>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</si>
  <si>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</si>
  <si>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</si>
  <si>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</si>
  <si>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</si>
  <si>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</si>
  <si>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</si>
  <si>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</si>
  <si>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</si>
  <si>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</si>
  <si>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</si>
  <si>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</si>
  <si>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</si>
  <si>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</si>
  <si>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</si>
  <si>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</si>
  <si>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</si>
  <si>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</si>
  <si>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</si>
  <si>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</si>
  <si>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</si>
  <si>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</si>
  <si>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</si>
  <si>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</si>
  <si>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</si>
  <si>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</si>
  <si>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</si>
  <si>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</si>
  <si>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</si>
  <si>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</si>
  <si>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</si>
  <si>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</si>
  <si>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</si>
  <si>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</si>
  <si>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</si>
  <si>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</si>
  <si>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</si>
  <si>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</si>
  <si>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</si>
  <si>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</si>
  <si>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</si>
  <si>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</si>
  <si>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</si>
  <si>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</si>
  <si>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</si>
  <si>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</si>
  <si>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</si>
  <si>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</si>
  <si>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</si>
  <si>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</si>
  <si>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</si>
  <si>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</si>
  <si>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</si>
  <si>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</si>
  <si>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</si>
  <si>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</si>
  <si>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</si>
  <si>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</si>
  <si>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</si>
  <si>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</si>
  <si>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</si>
  <si>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</si>
  <si>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</si>
  <si>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</si>
  <si>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</si>
  <si>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</si>
  <si>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</si>
  <si>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</si>
  <si>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</si>
  <si>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</si>
  <si>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</si>
  <si>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</si>
  <si>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</si>
  <si>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</si>
  <si>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</si>
  <si>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</si>
  <si>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</si>
  <si>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</si>
  <si>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</si>
  <si>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</si>
  <si>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</si>
  <si>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</si>
  <si>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</si>
  <si>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</si>
  <si>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</si>
  <si>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</si>
  <si>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</si>
  <si>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</si>
  <si>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</si>
  <si>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</si>
  <si>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</si>
  <si>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</si>
  <si>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</si>
  <si>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</si>
  <si>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</si>
  <si>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</si>
  <si>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</si>
  <si>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</si>
  <si>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</si>
  <si>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</si>
  <si>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</si>
  <si>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</si>
  <si>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</si>
  <si>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</si>
  <si>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</si>
  <si>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</si>
  <si>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</si>
  <si>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</si>
  <si>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</si>
  <si>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</si>
  <si>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</si>
  <si>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</si>
  <si>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</si>
  <si>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</si>
  <si>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</si>
  <si>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</si>
  <si>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</si>
  <si>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</si>
  <si>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</si>
  <si>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</si>
  <si>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</si>
  <si>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</si>
  <si>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</si>
  <si>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</si>
  <si>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</si>
  <si>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</si>
  <si>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</si>
  <si>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</si>
  <si>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</si>
  <si>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</si>
  <si>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</si>
  <si>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</si>
  <si>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</si>
  <si>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</si>
  <si>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</si>
  <si>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</si>
  <si>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</si>
  <si>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</si>
  <si>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</si>
  <si>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</si>
  <si>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</si>
  <si>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</si>
  <si>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</si>
  <si>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</si>
  <si>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</si>
  <si>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</si>
  <si>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</si>
  <si>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</si>
  <si>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</si>
  <si>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</si>
  <si>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</si>
  <si>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</si>
  <si>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</si>
  <si>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</si>
  <si>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</si>
  <si>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</si>
  <si>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</si>
  <si>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</si>
  <si>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</si>
  <si>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</si>
  <si>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</si>
  <si>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</si>
  <si>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</si>
  <si>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</si>
  <si>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</si>
  <si>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</si>
  <si>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</si>
  <si>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</si>
  <si>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</si>
  <si>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</si>
  <si>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</si>
  <si>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</si>
  <si>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</si>
  <si>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</si>
  <si>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</si>
  <si>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</si>
  <si>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</si>
  <si>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</si>
  <si>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</si>
  <si>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</si>
  <si>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</si>
  <si>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</si>
  <si>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</si>
  <si>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</si>
  <si>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</si>
  <si>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</si>
  <si>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</si>
  <si>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</si>
  <si>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</si>
  <si>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</si>
  <si>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</si>
  <si>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</si>
  <si>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</si>
  <si>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</si>
  <si>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</si>
  <si>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</si>
  <si>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</si>
  <si>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</si>
  <si>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</si>
  <si>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</si>
  <si>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</si>
  <si>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</si>
  <si>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</si>
  <si>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</si>
  <si>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</si>
  <si>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</si>
  <si>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</si>
  <si>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</si>
  <si>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</si>
  <si>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</si>
  <si>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</si>
  <si>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</si>
  <si>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</si>
  <si>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</si>
  <si>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</si>
  <si>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</si>
  <si>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</si>
  <si>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</si>
  <si>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</si>
  <si>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</si>
  <si>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</si>
  <si>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</si>
  <si>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</si>
  <si>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</si>
  <si>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</si>
  <si>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</si>
  <si>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</si>
  <si>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</si>
  <si>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</si>
  <si>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</si>
  <si>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</si>
  <si>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</si>
  <si>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</si>
  <si>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</si>
  <si>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</si>
  <si>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</si>
  <si>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</si>
  <si>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</si>
  <si>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</si>
  <si>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</si>
  <si>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</si>
  <si>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</si>
  <si>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</si>
  <si>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</si>
  <si>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</si>
  <si>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</si>
  <si>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</si>
  <si>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</si>
  <si>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</si>
  <si>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</si>
  <si>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</si>
  <si>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</si>
  <si>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</si>
  <si>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</si>
  <si>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</si>
  <si>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</si>
  <si>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</si>
  <si>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</si>
  <si>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</si>
  <si>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</si>
  <si>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</si>
  <si>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</si>
  <si>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</si>
  <si>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</si>
  <si>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</si>
  <si>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</si>
  <si>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</si>
  <si>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</si>
  <si>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</si>
  <si>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</si>
  <si>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</si>
  <si>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</si>
  <si>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</si>
  <si>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</si>
  <si>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</si>
  <si>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</si>
  <si>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</si>
  <si>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</si>
  <si>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</si>
  <si>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</si>
  <si>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</si>
  <si>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</si>
  <si>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</si>
  <si>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</si>
  <si>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</si>
  <si>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</si>
  <si>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</si>
  <si>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</si>
  <si>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</si>
  <si>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</si>
  <si>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</si>
  <si>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</si>
  <si>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</si>
  <si>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</si>
  <si>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</si>
  <si>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</si>
  <si>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</si>
  <si>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</si>
  <si>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</si>
  <si>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</si>
  <si>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</si>
  <si>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</si>
  <si>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</si>
  <si>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</si>
  <si>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</si>
  <si>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</si>
  <si>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</si>
  <si>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</si>
  <si>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</si>
  <si>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</si>
  <si>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</si>
  <si>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</si>
  <si>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</si>
  <si>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</si>
  <si>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</si>
  <si>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</si>
  <si>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</si>
  <si>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</si>
  <si>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</si>
  <si>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</si>
  <si>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</si>
  <si>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</si>
  <si>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</si>
  <si>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</si>
  <si>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</si>
  <si>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</si>
  <si>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</si>
  <si>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</si>
  <si>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</si>
  <si>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</si>
  <si>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</si>
  <si>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</si>
  <si>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</si>
  <si>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</si>
  <si>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</si>
  <si>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</si>
  <si>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</si>
  <si>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</si>
  <si>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</si>
  <si>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</si>
  <si>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</si>
  <si>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</si>
  <si>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</si>
  <si>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</si>
  <si>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</si>
  <si>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</si>
  <si>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</si>
  <si>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</si>
  <si>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</si>
  <si>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</si>
  <si>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</si>
  <si>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</si>
  <si>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</si>
  <si>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</si>
  <si>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</si>
  <si>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</si>
  <si>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</si>
  <si>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</si>
  <si>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</si>
  <si>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</si>
  <si>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</si>
  <si>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</si>
  <si>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</si>
  <si>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</si>
  <si>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</si>
  <si>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</si>
  <si>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</si>
  <si>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</si>
  <si>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</si>
  <si>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</si>
  <si>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</si>
  <si>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</si>
  <si>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</si>
  <si>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</si>
  <si>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</si>
  <si>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</si>
  <si>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</si>
  <si>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</si>
  <si>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</si>
  <si>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</si>
  <si>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</si>
  <si>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</si>
  <si>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</si>
  <si>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</si>
  <si>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</si>
  <si>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</si>
  <si>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</si>
  <si>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</si>
  <si>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</si>
  <si>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</si>
  <si>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</si>
  <si>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</si>
  <si>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</si>
  <si>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</si>
  <si>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</si>
  <si>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</si>
  <si>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</si>
  <si>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</si>
  <si>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</si>
  <si>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</si>
  <si>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</si>
  <si>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</si>
  <si>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</si>
  <si>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</si>
  <si>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</si>
  <si>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</si>
  <si>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</si>
  <si>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</si>
  <si>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</si>
  <si>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</si>
  <si>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</si>
  <si>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</si>
  <si>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</si>
  <si>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</si>
  <si>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</si>
  <si>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</si>
  <si>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</si>
  <si>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</si>
  <si>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</si>
  <si>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</si>
  <si>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</si>
  <si>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</si>
  <si>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</si>
  <si>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</si>
  <si>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</si>
  <si>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</si>
  <si>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</si>
  <si>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</si>
  <si>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</si>
  <si>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</si>
  <si>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</si>
  <si>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</si>
  <si>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</si>
  <si>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</si>
  <si>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</si>
  <si>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</si>
  <si>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</si>
  <si>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</si>
  <si>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</si>
  <si>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</si>
  <si>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</si>
  <si>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</si>
  <si>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</si>
  <si>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</si>
  <si>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</si>
  <si>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</si>
  <si>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</si>
  <si>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</si>
  <si>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</si>
  <si>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</si>
  <si>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</si>
  <si>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</si>
  <si>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</si>
  <si>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</si>
  <si>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</si>
  <si>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</si>
  <si>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</si>
  <si>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</si>
  <si>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</si>
  <si>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</si>
  <si>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</si>
  <si>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</si>
  <si>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</si>
  <si>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</si>
  <si>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</si>
  <si>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</si>
  <si>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</si>
  <si>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</si>
  <si>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</si>
  <si>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</si>
  <si>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</si>
  <si>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</si>
  <si>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</si>
  <si>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</si>
  <si>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</si>
  <si>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</si>
  <si>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</si>
  <si>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</si>
  <si>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</si>
  <si>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</si>
  <si>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</si>
  <si>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</si>
  <si>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</si>
  <si>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</si>
  <si>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</si>
  <si>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</si>
  <si>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</si>
  <si>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</si>
  <si>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</si>
  <si>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</si>
  <si>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</si>
  <si>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</si>
  <si>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</si>
  <si>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</si>
  <si>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</si>
  <si>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</si>
  <si>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</si>
  <si>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</si>
  <si>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</si>
  <si>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</si>
  <si>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</si>
  <si>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</si>
  <si>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</si>
  <si>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</si>
  <si>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</si>
  <si>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</si>
  <si>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</si>
  <si>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</si>
  <si>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</si>
  <si>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</si>
  <si>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</si>
  <si>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</si>
  <si>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</si>
  <si>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</si>
  <si>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</si>
  <si>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</si>
  <si>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</si>
  <si>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</si>
  <si>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</si>
  <si>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</si>
  <si>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</si>
  <si>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</si>
  <si>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</si>
  <si>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</si>
  <si>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</si>
  <si>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</si>
  <si>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</si>
  <si>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</si>
  <si>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</si>
  <si>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</si>
  <si>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</si>
  <si>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</si>
  <si>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</si>
  <si>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</si>
  <si>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</si>
  <si>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</si>
  <si>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</si>
  <si>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</si>
  <si>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</si>
  <si>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</si>
  <si>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</si>
  <si>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</si>
  <si>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</si>
  <si>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</si>
  <si>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</si>
  <si>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</si>
  <si>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</si>
  <si>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</si>
  <si>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</si>
  <si>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</si>
  <si>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</si>
  <si>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</si>
  <si>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</si>
  <si>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</si>
  <si>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</si>
  <si>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</si>
  <si>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</si>
  <si>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</si>
  <si>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</si>
  <si>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</si>
  <si>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</si>
  <si>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</si>
  <si>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</si>
  <si>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</si>
  <si>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</si>
  <si>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</si>
  <si>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</si>
  <si>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</si>
  <si>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</si>
  <si>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</si>
  <si>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</si>
  <si>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</si>
  <si>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</si>
  <si>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</si>
  <si>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</si>
  <si>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</si>
  <si>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</si>
  <si>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</si>
  <si>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</si>
  <si>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</si>
  <si>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</si>
  <si>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</si>
  <si>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</si>
  <si>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</si>
  <si>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</si>
  <si>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</si>
  <si>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</si>
  <si>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</si>
  <si>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</si>
  <si>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</si>
  <si>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</si>
  <si>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</si>
  <si>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</si>
  <si>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</si>
  <si>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</si>
  <si>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</si>
  <si>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</si>
  <si>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</si>
  <si>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</si>
  <si>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</si>
  <si>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</si>
  <si>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</si>
  <si>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</si>
  <si>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</si>
  <si>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</si>
  <si>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</si>
  <si>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</si>
  <si>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</si>
  <si>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</si>
  <si>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</si>
  <si>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</si>
  <si>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</si>
  <si>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</si>
  <si>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</si>
  <si>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</si>
  <si>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</si>
  <si>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</si>
  <si>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</si>
  <si>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</si>
  <si>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</si>
  <si>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</si>
  <si>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</si>
  <si>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</si>
  <si>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</si>
  <si>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</si>
  <si>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</si>
  <si>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</si>
  <si>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</si>
  <si>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</si>
  <si>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</si>
  <si>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</si>
  <si>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</si>
  <si>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</si>
  <si>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</si>
  <si>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</si>
  <si>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</si>
  <si>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</si>
  <si>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</si>
  <si>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</si>
  <si>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</si>
  <si>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</si>
  <si>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</si>
  <si>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</si>
  <si>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</si>
  <si>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</si>
  <si>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</si>
  <si>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</si>
  <si>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</si>
  <si>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</si>
  <si>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</si>
  <si>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</si>
  <si>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</si>
  <si>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</si>
  <si>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</si>
  <si>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</si>
  <si>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</si>
  <si>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</si>
  <si>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</si>
  <si>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</si>
  <si>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</si>
  <si>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</si>
  <si>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</si>
  <si>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</si>
  <si>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</si>
  <si>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</si>
  <si>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</si>
  <si>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</si>
  <si>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</si>
  <si>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</si>
  <si>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</si>
  <si>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</si>
  <si>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</si>
  <si>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</si>
  <si>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</si>
  <si>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</si>
  <si>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</si>
  <si>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</si>
  <si>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</si>
  <si>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</si>
  <si>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</si>
  <si>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</si>
  <si>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</si>
  <si>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</si>
  <si>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</si>
  <si>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</si>
  <si>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</si>
  <si>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</si>
  <si>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</si>
  <si>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</si>
  <si>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</si>
  <si>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</si>
  <si>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</si>
  <si>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</si>
  <si>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</si>
  <si>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</si>
  <si>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</si>
  <si>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</si>
  <si>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</si>
  <si>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</si>
  <si>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</si>
  <si>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</si>
  <si>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</si>
  <si>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</si>
  <si>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</si>
  <si>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</si>
  <si>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</si>
  <si>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</si>
  <si>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</si>
  <si>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</si>
  <si>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</si>
  <si>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</si>
  <si>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</si>
  <si>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</si>
  <si>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</si>
  <si>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</si>
  <si>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</si>
  <si>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</si>
  <si>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</si>
  <si>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</si>
  <si>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</si>
  <si>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</si>
  <si>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</si>
  <si>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</si>
  <si>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</si>
  <si>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</si>
  <si>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</si>
  <si>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</si>
  <si>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</si>
  <si>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</si>
  <si>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</si>
  <si>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</si>
  <si>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</si>
  <si>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</si>
  <si>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</si>
  <si>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</si>
  <si>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</si>
  <si>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</si>
  <si>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</si>
  <si>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</si>
  <si>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</si>
  <si>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</si>
  <si>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</si>
  <si>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</si>
  <si>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</si>
  <si>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</si>
  <si>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</si>
  <si>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</si>
  <si>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</si>
  <si>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</si>
  <si>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</si>
  <si>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</si>
  <si>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</si>
  <si>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</si>
  <si>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</si>
  <si>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</si>
  <si>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</si>
  <si>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</si>
  <si>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</si>
  <si>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</si>
  <si>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</si>
  <si>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</si>
  <si>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</si>
  <si>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</si>
  <si>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</si>
  <si>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</si>
  <si>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</si>
  <si>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</si>
  <si>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</si>
  <si>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</si>
  <si>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</si>
  <si>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</si>
  <si>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</si>
  <si>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</si>
  <si>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</si>
  <si>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</si>
  <si>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</si>
  <si>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</si>
  <si>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</si>
  <si>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</si>
  <si>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</si>
  <si>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</si>
  <si>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</si>
  <si>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</si>
  <si>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</si>
  <si>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</si>
  <si>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</si>
  <si>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</si>
  <si>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</si>
  <si>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</si>
  <si>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</si>
  <si>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</si>
  <si>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</si>
  <si>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</si>
  <si>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</si>
  <si>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</si>
  <si>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</si>
  <si>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</si>
  <si>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</si>
  <si>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</si>
  <si>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</si>
  <si>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</si>
  <si>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</si>
  <si>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</si>
  <si>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</si>
  <si>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</si>
  <si>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</si>
  <si>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</si>
  <si>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</si>
  <si>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</si>
  <si>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</si>
  <si>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</si>
  <si>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</si>
  <si>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</si>
  <si>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</si>
  <si>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</si>
  <si>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</si>
  <si>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</si>
  <si>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</si>
  <si>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</si>
  <si>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</si>
  <si>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</si>
  <si>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</si>
  <si>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</si>
  <si>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</si>
  <si>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</si>
  <si>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</si>
  <si>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</si>
  <si>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</si>
  <si>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</si>
  <si>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</si>
  <si>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</si>
  <si>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</si>
  <si>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</si>
  <si>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</si>
  <si>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</si>
  <si>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</si>
  <si>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</si>
  <si>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</si>
  <si>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</si>
  <si>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</si>
  <si>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</si>
  <si>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</si>
  <si>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</si>
  <si>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</si>
  <si>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</si>
  <si>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</si>
  <si>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</si>
  <si>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</si>
  <si>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</si>
  <si>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</si>
  <si>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</si>
  <si>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</si>
  <si>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</si>
  <si>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</si>
  <si>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</si>
  <si>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</si>
  <si>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</si>
  <si>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</si>
  <si>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</si>
  <si>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</si>
  <si>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</si>
  <si>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</si>
  <si>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</si>
  <si>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</si>
  <si>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</si>
  <si>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</si>
  <si>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</si>
  <si>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</si>
  <si>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</si>
  <si>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</si>
  <si>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</si>
  <si>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</si>
  <si>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</si>
  <si>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</si>
  <si>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</si>
  <si>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</si>
  <si>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</si>
  <si>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</si>
  <si>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</si>
  <si>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</si>
  <si>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</si>
  <si>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</si>
  <si>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</si>
  <si>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</si>
  <si>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</si>
  <si>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</si>
  <si>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</si>
  <si>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</si>
  <si>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</si>
  <si>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</si>
  <si>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</si>
  <si>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</si>
  <si>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</si>
  <si>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</si>
  <si>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</si>
  <si>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</si>
  <si>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</si>
  <si>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</si>
  <si>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</si>
  <si>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</si>
  <si>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</si>
  <si>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</si>
  <si>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</si>
  <si>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</si>
  <si>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</si>
  <si>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</si>
  <si>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</si>
  <si>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</si>
  <si>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</si>
  <si>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</si>
  <si>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</si>
  <si>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</si>
  <si>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</si>
  <si>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</si>
  <si>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</si>
  <si>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</si>
  <si>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</si>
  <si>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</si>
  <si>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</si>
  <si>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</si>
  <si>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</si>
  <si>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</si>
  <si>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</si>
  <si>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</si>
  <si>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</si>
  <si>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</si>
  <si>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</si>
  <si>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</si>
  <si>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</si>
  <si>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</si>
  <si>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</si>
  <si>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</si>
  <si>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</si>
  <si>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</si>
  <si>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</si>
  <si>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</si>
  <si>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</si>
  <si>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</si>
  <si>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</si>
  <si>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</si>
  <si>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</si>
  <si>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</si>
  <si>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</si>
  <si>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</si>
  <si>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</si>
  <si>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</si>
  <si>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</si>
  <si>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</si>
  <si>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</si>
  <si>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</si>
  <si>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</si>
  <si>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</si>
  <si>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</si>
  <si>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</si>
  <si>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</si>
  <si>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</si>
  <si>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</si>
  <si>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</si>
  <si>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</si>
  <si>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</si>
  <si>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</si>
  <si>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</si>
  <si>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</si>
  <si>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</si>
  <si>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</si>
  <si>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</si>
  <si>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</si>
  <si>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</si>
  <si>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</si>
  <si>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</si>
  <si>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</si>
  <si>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</si>
  <si>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</si>
  <si>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</si>
  <si>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</si>
  <si>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</si>
  <si>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</si>
  <si>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</si>
  <si>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</si>
  <si>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</si>
  <si>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</si>
  <si>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</si>
  <si>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</si>
  <si>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</si>
  <si>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</si>
  <si>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</si>
  <si>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</si>
  <si>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</si>
  <si>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</si>
  <si>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</si>
  <si>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</si>
  <si>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</si>
  <si>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</si>
  <si>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</si>
  <si>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</si>
  <si>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</si>
  <si>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</si>
  <si>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</si>
  <si>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</si>
  <si>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</si>
  <si>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</si>
  <si>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</si>
  <si>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</si>
  <si>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</si>
  <si>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</si>
  <si>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</si>
  <si>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</si>
  <si>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</si>
  <si>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</si>
  <si>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</si>
  <si>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</si>
  <si>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</si>
  <si>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</si>
  <si>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</si>
  <si>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</si>
  <si>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</si>
  <si>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</si>
  <si>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</si>
  <si>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</si>
  <si>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</si>
  <si>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</si>
  <si>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</si>
  <si>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</si>
  <si>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</si>
  <si>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</si>
  <si>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</si>
  <si>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</si>
  <si>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</si>
  <si>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</si>
  <si>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</si>
  <si>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</si>
  <si>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</si>
  <si>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</si>
  <si>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</si>
  <si>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</si>
  <si>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</si>
  <si>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</si>
  <si>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</si>
  <si>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</si>
  <si>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</si>
  <si>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</si>
  <si>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</si>
  <si>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</si>
  <si>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</si>
  <si>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</si>
  <si>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</si>
  <si>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</si>
  <si>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</si>
  <si>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</si>
  <si>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</si>
  <si>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</si>
  <si>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</si>
  <si>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</si>
  <si>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</si>
  <si>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</si>
  <si>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</si>
  <si>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</si>
  <si>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</si>
  <si>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</si>
  <si>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</si>
  <si>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</si>
  <si>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</si>
  <si>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</si>
  <si>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</si>
  <si>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</si>
  <si>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</si>
  <si>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</si>
  <si>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</si>
  <si>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</si>
  <si>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</si>
  <si>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</si>
  <si>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</si>
  <si>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</si>
  <si>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</si>
  <si>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</si>
  <si>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</si>
  <si>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</si>
  <si>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</si>
  <si>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</si>
  <si>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</si>
  <si>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</si>
  <si>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</si>
  <si>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</si>
  <si>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</si>
  <si>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</si>
  <si>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</si>
  <si>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</si>
  <si>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</si>
  <si>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</si>
  <si>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</si>
  <si>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</si>
  <si>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</si>
  <si>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</si>
  <si>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</si>
  <si>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</si>
  <si>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</si>
  <si>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</si>
  <si>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</si>
  <si>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</si>
  <si>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</si>
  <si>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</si>
  <si>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</si>
  <si>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</si>
  <si>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</si>
  <si>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</si>
  <si>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</si>
  <si>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</si>
  <si>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</si>
  <si>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</si>
  <si>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</si>
  <si>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</si>
  <si>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</si>
  <si>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</si>
  <si>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</si>
  <si>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</si>
  <si>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</si>
  <si>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</si>
  <si>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</si>
  <si>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</si>
  <si>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</si>
  <si>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</si>
  <si>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</si>
  <si>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</si>
  <si>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</si>
  <si>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</si>
  <si>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</si>
  <si>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</si>
  <si>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</si>
  <si>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</si>
  <si>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</si>
  <si>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</si>
  <si>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</si>
  <si>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</si>
  <si>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</si>
  <si>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</si>
  <si>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</si>
  <si>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</si>
  <si>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</si>
  <si>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</si>
  <si>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</si>
  <si>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</si>
  <si>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</si>
  <si>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</si>
  <si>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</si>
  <si>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</si>
  <si>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</si>
  <si>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</si>
  <si>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</si>
  <si>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</si>
  <si>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</si>
  <si>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</si>
  <si>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</si>
  <si>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</si>
  <si>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</si>
  <si>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</si>
  <si>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</si>
  <si>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</si>
  <si>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</si>
  <si>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</si>
  <si>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</si>
  <si>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</si>
  <si>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</si>
  <si>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</si>
  <si>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</si>
  <si>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</si>
  <si>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</si>
  <si>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</si>
  <si>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</si>
  <si>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</si>
  <si>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</si>
  <si>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</si>
  <si>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</si>
  <si>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</si>
  <si>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</si>
  <si>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</si>
  <si>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</si>
  <si>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</si>
  <si>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</si>
  <si>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</si>
  <si>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</si>
  <si>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</si>
  <si>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</si>
  <si>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</si>
  <si>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</si>
  <si>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</si>
  <si>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</si>
  <si>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</si>
  <si>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</si>
  <si>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</si>
  <si>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</si>
  <si>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</si>
  <si>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</si>
  <si>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</si>
  <si>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</si>
  <si>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</si>
  <si>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</si>
  <si>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</si>
  <si>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</si>
  <si>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</si>
  <si>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</si>
  <si>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</si>
  <si>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</si>
  <si>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</si>
  <si>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</si>
  <si>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</si>
  <si>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</si>
  <si>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</si>
  <si>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</si>
  <si>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</si>
  <si>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</si>
  <si>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</si>
  <si>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</si>
  <si>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</si>
  <si>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</si>
  <si>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</si>
  <si>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</si>
  <si>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</si>
  <si>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</si>
  <si>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</si>
  <si>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</si>
  <si>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</si>
  <si>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</si>
  <si>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</si>
  <si>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</si>
  <si>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</si>
  <si>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</si>
  <si>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</si>
  <si>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</si>
  <si>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</si>
  <si>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</si>
  <si>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</si>
  <si>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</si>
  <si>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</si>
  <si>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</si>
  <si>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</si>
  <si>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</si>
  <si>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</si>
  <si>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</si>
  <si>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</si>
  <si>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</si>
  <si>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</si>
  <si>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</si>
  <si>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</si>
  <si>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</si>
  <si>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</si>
  <si>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</si>
  <si>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</si>
  <si>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</si>
  <si>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</si>
  <si>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</si>
  <si>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</si>
  <si>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</si>
  <si>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</si>
  <si>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</si>
  <si>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</si>
  <si>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</si>
  <si>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</si>
  <si>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</si>
  <si>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</si>
  <si>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</si>
  <si>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</si>
  <si>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</si>
  <si>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</si>
  <si>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</si>
  <si>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</si>
  <si>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</si>
  <si>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</si>
  <si>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</si>
  <si>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</si>
  <si>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</si>
  <si>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</si>
  <si>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</si>
  <si>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</si>
  <si>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</si>
  <si>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</si>
  <si>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</si>
  <si>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</si>
  <si>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</si>
  <si>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</si>
  <si>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</si>
  <si>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</si>
  <si>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</si>
  <si>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</si>
  <si>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</si>
  <si>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</si>
  <si>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</si>
  <si>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</si>
  <si>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</si>
  <si>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</si>
  <si>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</si>
  <si>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</si>
  <si>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</si>
  <si>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</si>
  <si>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</si>
  <si>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</si>
  <si>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</si>
  <si>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</si>
  <si>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</si>
  <si>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</si>
  <si>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</si>
  <si>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</si>
  <si>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</si>
  <si>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</si>
  <si>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</si>
  <si>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</si>
  <si>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</si>
  <si>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</si>
  <si>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</si>
  <si>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</si>
  <si>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</si>
  <si>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</si>
  <si>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</si>
  <si>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</si>
  <si>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</si>
  <si>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</si>
  <si>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</si>
  <si>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</si>
  <si>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</si>
  <si>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</si>
  <si>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</si>
  <si>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</si>
  <si>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</si>
  <si>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</si>
  <si>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</si>
  <si>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</si>
  <si>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</si>
  <si>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</si>
  <si>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</si>
  <si>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</si>
  <si>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</si>
  <si>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</si>
  <si>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</si>
  <si>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</si>
  <si>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</si>
  <si>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</si>
  <si>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</si>
  <si>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</si>
  <si>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</si>
  <si>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</si>
  <si>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</si>
  <si>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</si>
  <si>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</si>
  <si>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</si>
  <si>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</si>
  <si>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</si>
  <si>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</si>
  <si>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</si>
  <si>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</si>
  <si>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</si>
  <si>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</si>
  <si>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</si>
  <si>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</si>
  <si>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</si>
  <si>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</si>
  <si>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</si>
  <si>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</si>
  <si>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</si>
  <si>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</si>
  <si>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</si>
  <si>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</si>
  <si>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</si>
  <si>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</si>
  <si>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</si>
  <si>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</si>
  <si>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</si>
  <si>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</si>
  <si>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</si>
  <si>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</si>
  <si>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</si>
  <si>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</si>
  <si>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</si>
  <si>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</si>
  <si>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</si>
  <si>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</si>
  <si>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</si>
  <si>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</si>
  <si>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</si>
  <si>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</si>
  <si>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</si>
  <si>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</si>
  <si>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</si>
  <si>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</si>
  <si>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</si>
  <si>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</si>
  <si>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</si>
  <si>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</si>
  <si>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</si>
  <si>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</si>
  <si>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</si>
  <si>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</si>
  <si>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</si>
  <si>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</si>
  <si>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</si>
  <si>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</si>
  <si>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</si>
  <si>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</si>
  <si>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</si>
  <si>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</si>
  <si>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</si>
  <si>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</si>
  <si>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</si>
  <si>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</si>
  <si>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</si>
  <si>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</si>
  <si>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</si>
  <si>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</si>
  <si>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</si>
  <si>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</si>
  <si>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</si>
  <si>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</si>
  <si>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</si>
  <si>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</si>
  <si>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</si>
  <si>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</si>
  <si>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</si>
  <si>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</si>
  <si>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</si>
  <si>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</si>
  <si>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</si>
  <si>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</si>
  <si>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</si>
  <si>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</si>
  <si>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</si>
  <si>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</si>
  <si>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</si>
  <si>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</si>
  <si>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</si>
  <si>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</si>
  <si>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</si>
  <si>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</si>
  <si>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</si>
  <si>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</si>
  <si>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</si>
  <si>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</si>
  <si>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</si>
  <si>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</si>
  <si>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</si>
  <si>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</si>
  <si>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</si>
  <si>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</si>
  <si>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</si>
  <si>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</si>
  <si>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</si>
  <si>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</si>
  <si>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</si>
  <si>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</si>
  <si>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</si>
  <si>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</si>
  <si>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</si>
  <si>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</si>
  <si>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</si>
  <si>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</si>
  <si>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</si>
  <si>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</si>
  <si>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</si>
  <si>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</si>
  <si>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</si>
  <si>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</si>
  <si>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</si>
  <si>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</si>
  <si>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</si>
  <si>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</si>
  <si>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</si>
  <si>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</si>
  <si>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</si>
  <si>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</si>
  <si>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</si>
  <si>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</si>
  <si>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</si>
  <si>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</si>
  <si>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</si>
  <si>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</si>
  <si>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</si>
  <si>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</si>
  <si>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</si>
  <si>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</si>
  <si>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</si>
  <si>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</si>
  <si>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</si>
  <si>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</si>
  <si>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</si>
  <si>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</si>
  <si>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</si>
  <si>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</si>
  <si>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</si>
  <si>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</si>
  <si>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</si>
  <si>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</si>
  <si>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</si>
  <si>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</si>
  <si>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</si>
  <si>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</si>
  <si>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</si>
  <si>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</si>
  <si>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</si>
  <si>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</si>
  <si>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</si>
  <si>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</si>
  <si>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</si>
  <si>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</si>
  <si>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</si>
  <si>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</si>
  <si>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</si>
  <si>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</si>
  <si>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</si>
  <si>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</si>
  <si>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</si>
  <si>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</si>
  <si>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</si>
  <si>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</si>
  <si>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</si>
  <si>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</si>
  <si>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</si>
  <si>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</si>
  <si>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</si>
  <si>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</si>
  <si>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</si>
  <si>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</si>
  <si>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</si>
  <si>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</si>
  <si>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</si>
  <si>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</si>
  <si>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</si>
  <si>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</si>
  <si>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</si>
  <si>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</si>
  <si>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</si>
  <si>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</si>
  <si>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</si>
  <si>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</si>
  <si>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</si>
  <si>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</si>
  <si>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</si>
  <si>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</si>
  <si>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</si>
  <si>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</si>
  <si>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</si>
  <si>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</si>
  <si>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</si>
  <si>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</si>
  <si>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</si>
  <si>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</si>
  <si>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</si>
  <si>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</si>
  <si>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</si>
  <si>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</si>
  <si>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</si>
  <si>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</si>
  <si>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</si>
  <si>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</si>
  <si>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</si>
  <si>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</si>
  <si>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</si>
  <si>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</si>
  <si>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</si>
  <si>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</si>
  <si>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</si>
  <si>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</si>
  <si>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</si>
  <si>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</si>
  <si>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</si>
  <si>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</si>
  <si>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</si>
  <si>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</si>
  <si>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</si>
  <si>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</si>
  <si>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</si>
  <si>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</si>
  <si>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</si>
  <si>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</si>
  <si>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</si>
  <si>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</si>
  <si>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</si>
  <si>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</si>
  <si>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</si>
  <si>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</si>
  <si>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</si>
  <si>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</si>
  <si>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</si>
  <si>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</si>
  <si>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</si>
  <si>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</si>
  <si>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</si>
  <si>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</si>
  <si>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</si>
  <si>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</si>
  <si>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</si>
  <si>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</si>
  <si>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</si>
  <si>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</si>
  <si>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</si>
  <si>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</si>
  <si>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</si>
  <si>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</si>
  <si>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</si>
  <si>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</si>
  <si>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</si>
  <si>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</si>
  <si>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</si>
  <si>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</si>
  <si>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</si>
  <si>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</si>
  <si>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</si>
  <si>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</si>
  <si>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</si>
  <si>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</si>
  <si>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</si>
  <si>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</si>
  <si>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</si>
  <si>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</si>
  <si>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</si>
  <si>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</si>
  <si>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</si>
  <si>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</si>
  <si>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</si>
  <si>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</si>
  <si>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</si>
  <si>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</si>
  <si>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</si>
  <si>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</si>
  <si>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</si>
  <si>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</si>
  <si>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</si>
  <si>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</si>
  <si>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</si>
  <si>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</si>
  <si>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</si>
  <si>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</si>
  <si>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</si>
  <si>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</si>
  <si>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</si>
  <si>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</si>
  <si>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</si>
  <si>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</si>
  <si>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</si>
  <si>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</si>
  <si>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</si>
  <si>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</si>
  <si>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</si>
  <si>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</si>
  <si>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</si>
  <si>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</si>
  <si>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</si>
  <si>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</si>
  <si>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</si>
  <si>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</si>
  <si>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</si>
  <si>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</si>
  <si>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</si>
  <si>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</si>
  <si>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</si>
  <si>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</si>
  <si>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</si>
  <si>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</si>
  <si>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</si>
  <si>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</si>
  <si>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</si>
  <si>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</si>
  <si>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</si>
  <si>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</si>
  <si>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</si>
  <si>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</si>
  <si>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</si>
  <si>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</si>
  <si>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</si>
  <si>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</si>
  <si>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</si>
  <si>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</si>
  <si>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</si>
  <si>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</si>
  <si>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</si>
  <si>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</si>
  <si>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</si>
  <si>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</si>
  <si>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</si>
  <si>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</si>
  <si>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</si>
  <si>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</si>
  <si>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</si>
  <si>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</si>
  <si>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</si>
  <si>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</si>
  <si>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</si>
  <si>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</si>
  <si>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</si>
  <si>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</si>
  <si>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</si>
  <si>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</si>
  <si>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</si>
  <si>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</si>
  <si>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</si>
  <si>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</si>
  <si>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</si>
  <si>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</si>
  <si>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</si>
  <si>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</si>
  <si>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</si>
  <si>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</si>
  <si>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</si>
  <si>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</si>
  <si>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</si>
  <si>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</si>
  <si>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</si>
  <si>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</si>
  <si>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</si>
  <si>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</si>
  <si>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</si>
  <si>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</si>
  <si>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</si>
  <si>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</si>
  <si>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</si>
  <si>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</si>
  <si>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</si>
  <si>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</si>
  <si>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</si>
  <si>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</si>
  <si>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</si>
  <si>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</si>
  <si>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</si>
  <si>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</si>
  <si>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</si>
  <si>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</si>
  <si>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</si>
  <si>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</si>
  <si>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</si>
  <si>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</si>
  <si>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</si>
  <si>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</si>
  <si>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</si>
  <si>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</si>
  <si>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</si>
  <si>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</si>
  <si>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</si>
  <si>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</si>
  <si>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</si>
  <si>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</si>
  <si>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</si>
  <si>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</si>
  <si>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</si>
  <si>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</si>
  <si>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</si>
  <si>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</si>
  <si>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</si>
  <si>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</si>
  <si>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</si>
  <si>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</si>
  <si>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</si>
  <si>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</si>
  <si>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</si>
  <si>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</si>
  <si>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</si>
  <si>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</si>
  <si>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</si>
  <si>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</si>
  <si>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</si>
  <si>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</si>
  <si>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</si>
  <si>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</si>
  <si>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</si>
  <si>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</si>
  <si>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</si>
  <si>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</si>
  <si>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</si>
  <si>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</si>
  <si>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</si>
  <si>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</si>
  <si>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</si>
  <si>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</si>
  <si>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</si>
  <si>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</si>
  <si>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</si>
  <si>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</si>
  <si>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</si>
  <si>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</si>
  <si>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</si>
  <si>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</si>
  <si>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</si>
  <si>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</si>
  <si>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</si>
  <si>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</si>
  <si>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</si>
  <si>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</si>
  <si>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</si>
  <si>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</si>
  <si>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</si>
  <si>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</si>
  <si>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</si>
  <si>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</si>
  <si>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</si>
  <si>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</si>
  <si>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</si>
  <si>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</si>
  <si>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</si>
  <si>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</si>
  <si>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</si>
  <si>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</si>
  <si>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</si>
  <si>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</si>
  <si>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</si>
  <si>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</si>
  <si>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</si>
  <si>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</si>
  <si>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</si>
  <si>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</si>
  <si>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</si>
  <si>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</si>
  <si>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</si>
  <si>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</si>
  <si>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</si>
  <si>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</si>
  <si>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</si>
  <si>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</si>
  <si>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</si>
  <si>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</si>
  <si>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</si>
  <si>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</si>
  <si>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</si>
  <si>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</si>
  <si>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</si>
  <si>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</si>
  <si>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</si>
  <si>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</si>
  <si>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</si>
  <si>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</si>
  <si>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</si>
  <si>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</si>
  <si>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</si>
  <si>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</si>
  <si>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</si>
  <si>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</si>
  <si>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</si>
  <si>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</si>
  <si>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</si>
  <si>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</si>
  <si>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</si>
  <si>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</si>
  <si>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</si>
  <si>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</si>
  <si>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</si>
  <si>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</si>
  <si>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</si>
  <si>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</si>
  <si>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</si>
  <si>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</si>
  <si>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</si>
  <si>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</si>
  <si>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</si>
  <si>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</si>
  <si>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</si>
  <si>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</si>
  <si>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</si>
  <si>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</si>
  <si>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</si>
  <si>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</si>
  <si>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</si>
  <si>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</si>
  <si>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</si>
  <si>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</si>
  <si>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</si>
  <si>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</si>
  <si>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</si>
  <si>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</si>
  <si>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</si>
  <si>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</si>
  <si>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</si>
  <si>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</si>
  <si>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</si>
  <si>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</si>
  <si>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</si>
  <si>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</si>
  <si>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</si>
  <si>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</si>
  <si>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</si>
  <si>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</si>
  <si>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</si>
  <si>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</si>
  <si>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</si>
  <si>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</si>
  <si>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</si>
  <si>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</si>
  <si>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</si>
  <si>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</si>
  <si>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</si>
  <si>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</si>
  <si>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</si>
  <si>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</si>
  <si>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</si>
  <si>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</si>
  <si>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</si>
  <si>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</si>
  <si>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</si>
  <si>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</si>
  <si>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</si>
  <si>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</si>
  <si>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</si>
  <si>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</si>
  <si>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</si>
  <si>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</si>
  <si>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</si>
  <si>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</si>
  <si>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</si>
  <si>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</si>
  <si>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</si>
  <si>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</si>
  <si>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</si>
  <si>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</si>
  <si>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</si>
  <si>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</si>
  <si>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</si>
  <si>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</si>
  <si>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</si>
  <si>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</si>
  <si>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</si>
  <si>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</si>
  <si>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</si>
  <si>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</si>
  <si>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</si>
  <si>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</si>
  <si>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</si>
  <si>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</si>
  <si>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</si>
  <si>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</si>
  <si>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</si>
  <si>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</si>
  <si>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</si>
  <si>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</si>
  <si>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</si>
  <si>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</si>
  <si>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</si>
  <si>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</si>
  <si>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</si>
  <si>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</si>
  <si>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</si>
  <si>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</si>
  <si>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</si>
  <si>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</si>
  <si>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</si>
  <si>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</si>
  <si>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</si>
  <si>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</si>
  <si>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</si>
  <si>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</si>
  <si>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</si>
  <si>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</si>
  <si>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</si>
  <si>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</si>
  <si>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</si>
  <si>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</si>
  <si>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</si>
  <si>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</si>
  <si>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</si>
  <si>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</si>
  <si>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</si>
  <si>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</si>
  <si>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</si>
  <si>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</si>
  <si>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</si>
  <si>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</si>
  <si>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</si>
  <si>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</si>
  <si>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</si>
  <si>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</si>
  <si>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</si>
  <si>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</si>
  <si>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</si>
  <si>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</si>
  <si>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</si>
  <si>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</si>
  <si>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</si>
  <si>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</si>
  <si>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</si>
  <si>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</si>
  <si>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</si>
  <si>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</si>
  <si>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</si>
  <si>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</si>
  <si>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</si>
  <si>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</si>
  <si>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</si>
  <si>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</si>
  <si>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</si>
  <si>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</si>
  <si>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</si>
  <si>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</si>
  <si>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</si>
  <si>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</si>
  <si>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</si>
  <si>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</si>
  <si>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</si>
  <si>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</si>
  <si>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</si>
  <si>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</si>
  <si>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</si>
  <si>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</si>
  <si>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</si>
  <si>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</si>
  <si>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</si>
  <si>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</si>
  <si>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</si>
  <si>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</si>
  <si>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</si>
  <si>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</si>
  <si>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</si>
  <si>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</si>
  <si>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</si>
  <si>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</si>
  <si>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</si>
  <si>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</si>
  <si>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</si>
  <si>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</si>
  <si>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</si>
  <si>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</si>
  <si>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</si>
  <si>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</si>
  <si>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</si>
  <si>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</si>
  <si>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</si>
  <si>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</si>
  <si>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</si>
  <si>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</si>
  <si>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</si>
  <si>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</si>
  <si>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</si>
  <si>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</si>
  <si>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</si>
  <si>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</si>
  <si>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</si>
  <si>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</si>
  <si>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</si>
  <si>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</si>
  <si>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</si>
  <si>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</si>
  <si>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</si>
  <si>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</si>
  <si>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</si>
  <si>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</si>
  <si>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</si>
  <si>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</si>
  <si>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</si>
  <si>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</si>
  <si>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</si>
  <si>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</si>
  <si>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</si>
  <si>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</si>
  <si>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</si>
  <si>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</si>
  <si>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</si>
  <si>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</si>
  <si>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</si>
  <si>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</si>
  <si>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</si>
  <si>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</si>
  <si>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</si>
  <si>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</si>
  <si>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</si>
  <si>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</si>
  <si>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</si>
  <si>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</si>
  <si>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</si>
  <si>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</si>
  <si>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</si>
  <si>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</si>
  <si>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</si>
  <si>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</si>
  <si>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</si>
  <si>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</si>
  <si>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</si>
  <si>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</si>
  <si>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</si>
  <si>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</si>
  <si>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</si>
  <si>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</si>
  <si>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</si>
  <si>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</si>
  <si>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</si>
  <si>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</si>
  <si>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</si>
  <si>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</si>
  <si>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</si>
  <si>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</si>
  <si>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</si>
  <si>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</si>
  <si>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</si>
  <si>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</si>
  <si>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</si>
  <si>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</si>
  <si>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</si>
  <si>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</si>
  <si>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</si>
  <si>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</si>
  <si>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</si>
  <si>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</si>
  <si>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</si>
  <si>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</si>
  <si>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</si>
  <si>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</si>
  <si>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</si>
  <si>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</si>
  <si>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</si>
  <si>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</si>
  <si>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</si>
  <si>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</si>
  <si>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</si>
  <si>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</si>
  <si>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</si>
  <si>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</si>
  <si>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</si>
  <si>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</si>
  <si>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</si>
  <si>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</si>
  <si>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</si>
  <si>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</si>
  <si>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</si>
  <si>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</si>
  <si>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</si>
  <si>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</si>
  <si>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</si>
  <si>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</si>
  <si>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</si>
  <si>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</si>
  <si>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</si>
  <si>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</si>
  <si>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</si>
  <si>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</si>
  <si>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</si>
  <si>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</si>
  <si>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</si>
  <si>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</si>
  <si>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</si>
  <si>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</si>
  <si>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</si>
  <si>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</si>
  <si>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</si>
  <si>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</si>
  <si>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</si>
  <si>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</si>
  <si>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</si>
  <si>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</si>
  <si>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</si>
  <si>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</si>
  <si>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</si>
  <si>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</si>
  <si>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</si>
  <si>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</si>
  <si>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</si>
  <si>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</si>
  <si>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</si>
  <si>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</si>
  <si>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</si>
  <si>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</si>
  <si>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</si>
  <si>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</si>
  <si>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</si>
  <si>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</si>
  <si>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</si>
  <si>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</si>
  <si>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</si>
  <si>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</si>
  <si>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</si>
  <si>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</si>
  <si>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</si>
  <si>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</si>
  <si>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</si>
  <si>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</si>
  <si>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</si>
  <si>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</si>
  <si>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</si>
  <si>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</si>
  <si>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</si>
  <si>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</si>
  <si>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</si>
  <si>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</si>
  <si>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</si>
  <si>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</si>
  <si>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</si>
  <si>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</si>
  <si>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</si>
  <si>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</si>
  <si>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</si>
  <si>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</si>
  <si>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</si>
  <si>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</si>
  <si>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</si>
  <si>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</si>
  <si>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</si>
  <si>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</si>
  <si>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</si>
  <si>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</si>
  <si>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</si>
  <si>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</si>
  <si>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</si>
  <si>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</si>
  <si>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</si>
  <si>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</si>
  <si>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</si>
  <si>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</si>
  <si>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</si>
  <si>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</si>
  <si>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</si>
  <si>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</si>
  <si>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</si>
  <si>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</si>
  <si>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</si>
  <si>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</si>
  <si>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</si>
  <si>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</si>
  <si>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</si>
  <si>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</si>
  <si>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</si>
  <si>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</si>
  <si>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</si>
  <si>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</si>
  <si>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</si>
  <si>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</si>
  <si>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</si>
  <si>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</si>
  <si>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</si>
  <si>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</si>
  <si>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</si>
  <si>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</si>
  <si>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</si>
  <si>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</si>
  <si>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</si>
  <si>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</si>
  <si>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</si>
  <si>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</si>
  <si>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</si>
  <si>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</si>
  <si>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</si>
  <si>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</si>
  <si>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</si>
  <si>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</si>
  <si>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</si>
  <si>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</si>
  <si>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</si>
  <si>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</si>
  <si>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</si>
  <si>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</si>
  <si>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</si>
  <si>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</si>
  <si>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</si>
  <si>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</si>
  <si>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</si>
  <si>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</si>
  <si>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</si>
  <si>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</si>
  <si>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</si>
  <si>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</si>
  <si>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</si>
  <si>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</si>
  <si>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</si>
  <si>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</si>
  <si>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</si>
  <si>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</si>
  <si>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</si>
  <si>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</si>
  <si>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</si>
  <si>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</si>
  <si>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</si>
  <si>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</si>
  <si>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</si>
  <si>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</si>
  <si>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</si>
  <si>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</si>
  <si>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</si>
  <si>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</si>
  <si>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</si>
  <si>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</si>
  <si>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</si>
  <si>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</si>
  <si>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</si>
  <si>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</si>
  <si>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</si>
  <si>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</si>
  <si>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</si>
  <si>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</si>
  <si>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</si>
  <si>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</si>
  <si>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</si>
  <si>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</si>
  <si>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</si>
  <si>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</si>
  <si>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</si>
  <si>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</si>
  <si>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</si>
  <si>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</si>
  <si>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</si>
  <si>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</si>
  <si>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</si>
  <si>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</si>
  <si>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</si>
  <si>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</si>
  <si>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</si>
  <si>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</si>
  <si>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</si>
  <si>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</si>
  <si>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</si>
  <si>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</si>
  <si>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</si>
  <si>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</si>
  <si>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</si>
  <si>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</si>
  <si>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</si>
  <si>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</si>
  <si>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</si>
  <si>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</si>
  <si>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</si>
  <si>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</si>
  <si>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</si>
  <si>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</si>
  <si>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</si>
  <si>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</si>
  <si>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</si>
  <si>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</si>
  <si>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</si>
  <si>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</si>
  <si>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</si>
  <si>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</si>
  <si>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</si>
  <si>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</si>
  <si>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</si>
  <si>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</si>
  <si>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</si>
  <si>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</si>
  <si>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</si>
  <si>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</si>
  <si>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</si>
  <si>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</si>
  <si>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</si>
  <si>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</si>
  <si>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</si>
  <si>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</si>
  <si>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</si>
  <si>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</si>
  <si>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</si>
  <si>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</si>
  <si>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</si>
  <si>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</si>
  <si>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</si>
  <si>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</si>
  <si>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</si>
  <si>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</si>
  <si>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</si>
  <si>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</si>
  <si>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</si>
  <si>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</si>
  <si>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</si>
  <si>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</si>
  <si>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</si>
  <si>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</si>
  <si>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</si>
  <si>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</si>
  <si>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</si>
  <si>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</si>
  <si>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</si>
  <si>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</si>
  <si>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</si>
  <si>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</si>
  <si>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</si>
  <si>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</si>
  <si>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</si>
  <si>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</si>
  <si>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</si>
  <si>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</si>
  <si>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</si>
  <si>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</si>
  <si>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</si>
  <si>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</si>
  <si>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</si>
  <si>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</si>
  <si>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</si>
  <si>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</si>
  <si>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</si>
  <si>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</si>
  <si>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</si>
  <si>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</si>
  <si>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</si>
  <si>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</si>
  <si>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</si>
  <si>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</si>
  <si>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</si>
  <si>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</si>
  <si>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</si>
  <si>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</si>
  <si>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</si>
  <si>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</si>
  <si>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</si>
  <si>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</si>
  <si>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</si>
  <si>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</si>
  <si>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</si>
  <si>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</si>
  <si>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</si>
  <si>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</si>
  <si>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</si>
  <si>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</si>
  <si>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</si>
  <si>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</si>
  <si>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</si>
  <si>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</si>
  <si>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</si>
  <si>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</si>
  <si>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</si>
  <si>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</si>
  <si>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</si>
  <si>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</si>
  <si>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</si>
  <si>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</si>
  <si>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</si>
  <si>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</si>
  <si>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</si>
  <si>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</si>
  <si>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</si>
  <si>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</si>
  <si>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</si>
  <si>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</si>
  <si>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</si>
  <si>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</si>
  <si>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</si>
  <si>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</si>
  <si>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</si>
  <si>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</si>
  <si>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</si>
  <si>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</si>
  <si>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</si>
  <si>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</si>
  <si>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</si>
  <si>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</si>
  <si>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</si>
  <si>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</si>
  <si>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</si>
  <si>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</si>
  <si>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</si>
  <si>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</si>
  <si>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</si>
  <si>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</si>
  <si>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</si>
  <si>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</si>
  <si>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</si>
  <si>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</si>
  <si>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</si>
  <si>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</si>
  <si>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</si>
  <si>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</si>
  <si>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</si>
  <si>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</si>
  <si>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</si>
  <si>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</si>
  <si>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</si>
  <si>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</si>
  <si>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</si>
  <si>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</si>
  <si>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</si>
  <si>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</si>
  <si>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</si>
  <si>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</si>
  <si>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</si>
  <si>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</si>
  <si>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</si>
  <si>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</si>
  <si>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</si>
  <si>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</si>
  <si>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</si>
  <si>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</si>
  <si>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</si>
  <si>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</si>
  <si>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</si>
  <si>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</si>
  <si>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</si>
  <si>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</si>
  <si>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</si>
  <si>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</si>
  <si>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</si>
  <si>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</si>
  <si>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</si>
  <si>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</si>
  <si>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</si>
  <si>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</si>
  <si>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</si>
  <si>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</si>
  <si>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</si>
  <si>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</si>
  <si>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</si>
  <si>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</si>
  <si>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</si>
  <si>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</si>
  <si>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</si>
  <si>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</si>
  <si>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</si>
  <si>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</si>
  <si>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</si>
  <si>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</si>
  <si>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</si>
  <si>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</si>
  <si>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</si>
  <si>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</si>
  <si>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</si>
  <si>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</si>
  <si>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</si>
  <si>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</si>
  <si>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</si>
  <si>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</si>
  <si>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</si>
  <si>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</si>
  <si>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</si>
  <si>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</si>
  <si>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</si>
  <si>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</si>
  <si>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</si>
  <si>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</si>
  <si>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</si>
  <si>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</si>
  <si>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</si>
  <si>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</si>
  <si>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</si>
  <si>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</si>
  <si>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</si>
  <si>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</si>
  <si>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</si>
  <si>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</si>
  <si>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</si>
  <si>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</si>
  <si>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</si>
  <si>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</si>
  <si>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</si>
  <si>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</si>
  <si>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</si>
  <si>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</si>
  <si>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</si>
  <si>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</si>
  <si>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</si>
  <si>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</si>
  <si>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</si>
  <si>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</si>
  <si>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</si>
  <si>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</si>
  <si>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</si>
  <si>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</si>
  <si>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</si>
  <si>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</si>
  <si>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</si>
  <si>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</si>
  <si>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</si>
  <si>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</si>
  <si>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</si>
  <si>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</si>
  <si>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</si>
  <si>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</si>
  <si>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</si>
  <si>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</si>
  <si>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</si>
  <si>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</si>
  <si>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</si>
  <si>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</si>
  <si>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</si>
  <si>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</si>
  <si>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</si>
  <si>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</si>
  <si>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</si>
  <si>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</si>
  <si>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</si>
  <si>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</si>
  <si>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</si>
  <si>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</si>
  <si>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</si>
  <si>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</si>
  <si>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</si>
  <si>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</si>
  <si>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</si>
  <si>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</si>
  <si>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</si>
  <si>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</si>
  <si>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</si>
  <si>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</si>
  <si>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</si>
  <si>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</si>
  <si>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</si>
  <si>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</si>
  <si>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</si>
  <si>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</si>
  <si>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</si>
  <si>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</si>
  <si>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</si>
  <si>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</si>
  <si>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</si>
  <si>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</si>
  <si>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</si>
  <si>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</si>
  <si>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</si>
  <si>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</si>
  <si>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</si>
  <si>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</si>
  <si>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</si>
  <si>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</si>
  <si>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</si>
  <si>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</si>
  <si>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</si>
  <si>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</si>
  <si>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</si>
  <si>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</si>
  <si>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</si>
  <si>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</si>
  <si>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</si>
  <si>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</si>
  <si>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</si>
  <si>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</si>
  <si>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</si>
  <si>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</si>
  <si>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</si>
  <si>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</si>
  <si>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</si>
  <si>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</si>
  <si>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</si>
  <si>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</si>
  <si>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</si>
  <si>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</si>
  <si>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</si>
  <si>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</si>
  <si>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</si>
  <si>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</si>
  <si>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</si>
  <si>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</si>
  <si>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</si>
  <si>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</si>
  <si>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</si>
  <si>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</si>
  <si>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</si>
  <si>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</si>
  <si>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</si>
  <si>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</si>
  <si>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</si>
  <si>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</si>
  <si>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</si>
  <si>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</si>
  <si>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</si>
  <si>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</si>
  <si>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</si>
  <si>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</si>
  <si>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</si>
  <si>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</si>
  <si>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</si>
  <si>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</si>
  <si>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</si>
  <si>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</si>
  <si>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</si>
  <si>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</si>
  <si>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</si>
  <si>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</si>
  <si>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</si>
  <si>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</si>
  <si>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</si>
  <si>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</si>
  <si>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</si>
  <si>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</si>
  <si>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</si>
  <si>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</si>
  <si>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</si>
  <si>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</si>
  <si>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</si>
  <si>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</si>
  <si>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</si>
  <si>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</si>
  <si>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</si>
  <si>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</si>
  <si>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</si>
  <si>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</si>
  <si>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</si>
  <si>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</si>
  <si>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</si>
  <si>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</si>
  <si>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</si>
  <si>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</si>
  <si>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</si>
  <si>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</si>
  <si>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</si>
  <si>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</si>
  <si>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</si>
  <si>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</si>
  <si>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</si>
  <si>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</si>
  <si>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</si>
  <si>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</si>
  <si>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</si>
  <si>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</si>
  <si>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</si>
  <si>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</si>
  <si>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</si>
  <si>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</si>
  <si>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</si>
  <si>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</si>
  <si>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</si>
  <si>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</si>
  <si>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</si>
  <si>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</si>
  <si>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</si>
  <si>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</si>
  <si>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</si>
  <si>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</si>
  <si>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</si>
  <si>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</si>
  <si>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</si>
  <si>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</si>
  <si>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</si>
  <si>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</si>
  <si>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</si>
  <si>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</si>
  <si>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</si>
  <si>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</si>
  <si>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</si>
  <si>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</si>
  <si>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</si>
  <si>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</si>
  <si>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</si>
  <si>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</si>
  <si>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</si>
  <si>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</si>
  <si>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</si>
  <si>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</si>
  <si>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</si>
  <si>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</si>
  <si>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</si>
  <si>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</si>
  <si>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</si>
  <si>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</si>
  <si>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</si>
  <si>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</si>
  <si>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</si>
  <si>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</si>
  <si>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</si>
  <si>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</si>
  <si>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</si>
  <si>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</si>
  <si>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</si>
  <si>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</si>
  <si>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</si>
  <si>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</si>
  <si>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</si>
  <si>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</si>
  <si>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</si>
  <si>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</si>
  <si>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</si>
  <si>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</si>
  <si>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</si>
  <si>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</si>
  <si>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</si>
  <si>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</si>
  <si>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</si>
  <si>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</si>
  <si>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</si>
  <si>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</si>
  <si>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</si>
  <si>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</si>
  <si>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</si>
  <si>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</si>
  <si>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</si>
  <si>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</si>
  <si>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</si>
  <si>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</si>
  <si>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</si>
  <si>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</si>
  <si>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</si>
  <si>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</si>
  <si>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</si>
  <si>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</si>
  <si>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</si>
  <si>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</si>
  <si>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</si>
  <si>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</si>
  <si>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</si>
  <si>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</si>
  <si>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</si>
  <si>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</si>
  <si>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</si>
  <si>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</si>
  <si>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</si>
  <si>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</si>
  <si>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</si>
  <si>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</si>
  <si>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</si>
  <si>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</si>
  <si>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</si>
  <si>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</si>
  <si>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</si>
  <si>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</si>
  <si>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</si>
  <si>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</si>
  <si>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</si>
  <si>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</si>
  <si>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</si>
  <si>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</si>
  <si>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</si>
  <si>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</si>
  <si>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</si>
  <si>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</si>
  <si>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</si>
  <si>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</si>
  <si>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</si>
  <si>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</si>
  <si>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</si>
  <si>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</si>
  <si>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</si>
  <si>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</si>
  <si>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</si>
  <si>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</si>
  <si>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</si>
  <si>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</si>
  <si>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</si>
  <si>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</si>
  <si>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</si>
  <si>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</si>
  <si>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</si>
  <si>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</si>
  <si>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</si>
  <si>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</si>
  <si>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</si>
  <si>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</si>
  <si>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</si>
  <si>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</si>
  <si>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</si>
  <si>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</si>
  <si>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</si>
  <si>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</si>
  <si>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</si>
  <si>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</si>
  <si>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</si>
  <si>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</si>
  <si>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</si>
  <si>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</si>
  <si>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</si>
  <si>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</si>
  <si>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</si>
  <si>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</si>
  <si>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</si>
  <si>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</si>
  <si>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</si>
  <si>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</si>
  <si>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</si>
  <si>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</si>
  <si>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</si>
  <si>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</si>
  <si>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</si>
  <si>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</si>
  <si>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</si>
  <si>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</si>
  <si>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</si>
  <si>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</si>
  <si>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</si>
  <si>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</si>
  <si>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</si>
  <si>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</si>
  <si>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</si>
  <si>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</si>
  <si>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</si>
  <si>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</si>
  <si>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</si>
  <si>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</si>
  <si>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</si>
  <si>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</si>
  <si>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</si>
  <si>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</si>
  <si>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</si>
  <si>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</si>
  <si>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</si>
  <si>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</si>
  <si>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</si>
  <si>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</si>
  <si>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</si>
  <si>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</si>
  <si>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</si>
  <si>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</si>
  <si>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</si>
  <si>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</si>
  <si>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</si>
  <si>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</si>
  <si>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</si>
  <si>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</si>
  <si>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</si>
  <si>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</si>
  <si>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</si>
  <si>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</si>
  <si>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</si>
  <si>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</si>
  <si>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</si>
  <si>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</si>
  <si>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</si>
  <si>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</si>
  <si>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</si>
  <si>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</si>
  <si>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</si>
  <si>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</si>
  <si>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</si>
  <si>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</si>
  <si>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</si>
  <si>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</si>
  <si>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</si>
  <si>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</si>
  <si>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</si>
  <si>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</si>
  <si>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</si>
  <si>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</si>
  <si>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</si>
  <si>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</si>
  <si>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</si>
  <si>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</si>
  <si>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</si>
  <si>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</si>
  <si>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</si>
  <si>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</si>
  <si>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</si>
  <si>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</si>
  <si>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</si>
  <si>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</si>
  <si>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</si>
  <si>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</si>
  <si>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</si>
  <si>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</si>
  <si>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</si>
  <si>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</si>
  <si>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</si>
  <si>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</si>
  <si>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</si>
  <si>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</si>
  <si>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</si>
  <si>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</si>
  <si>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</si>
  <si>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</si>
  <si>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</si>
  <si>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</si>
  <si>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</si>
  <si>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</si>
  <si>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</si>
  <si>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</si>
  <si>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</si>
  <si>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</si>
  <si>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</si>
  <si>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</si>
  <si>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</si>
  <si>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</si>
  <si>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</si>
  <si>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</si>
  <si>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</si>
  <si>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</si>
  <si>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</si>
  <si>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</si>
  <si>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</si>
  <si>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</si>
  <si>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</si>
  <si>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</si>
  <si>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</si>
  <si>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</si>
  <si>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</si>
  <si>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</si>
  <si>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</si>
  <si>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</si>
  <si>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</si>
  <si>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</si>
  <si>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</si>
  <si>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</si>
  <si>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</si>
  <si>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</si>
  <si>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</si>
  <si>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</si>
  <si>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</si>
  <si>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</si>
  <si>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</si>
  <si>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</si>
  <si>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</si>
  <si>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</si>
  <si>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</si>
  <si>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</si>
  <si>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</si>
  <si>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</si>
  <si>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</si>
  <si>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</si>
  <si>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</si>
  <si>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</si>
  <si>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</si>
  <si>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</si>
  <si>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</si>
  <si>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</si>
  <si>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</si>
  <si>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</si>
  <si>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</si>
  <si>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</si>
  <si>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</si>
  <si>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</si>
  <si>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</si>
  <si>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</si>
  <si>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</si>
  <si>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</si>
  <si>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</si>
  <si>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</si>
  <si>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</si>
  <si>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</si>
  <si>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</si>
  <si>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</si>
  <si>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</si>
  <si>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</si>
  <si>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</si>
  <si>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</si>
  <si>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</si>
  <si>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</si>
  <si>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</si>
  <si>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</si>
  <si>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</si>
  <si>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</si>
  <si>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</si>
  <si>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</si>
  <si>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</si>
  <si>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</si>
  <si>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</si>
  <si>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</si>
  <si>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</si>
  <si>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</si>
  <si>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</si>
  <si>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</si>
  <si>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</si>
  <si>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</si>
  <si>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</si>
  <si>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</si>
  <si>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</si>
  <si>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</si>
  <si>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</si>
  <si>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</si>
  <si>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</si>
  <si>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</si>
  <si>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</si>
  <si>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</si>
  <si>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</si>
  <si>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</si>
  <si>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</si>
  <si>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</si>
  <si>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</si>
  <si>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</si>
  <si>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</si>
  <si>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</si>
  <si>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</si>
  <si>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</si>
  <si>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</si>
  <si>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</si>
  <si>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</si>
  <si>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</si>
  <si>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</si>
  <si>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</si>
  <si>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</si>
  <si>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</si>
  <si>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</si>
  <si>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</si>
  <si>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</si>
  <si>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</si>
  <si>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</si>
  <si>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</si>
  <si>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</si>
  <si>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</si>
  <si>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</si>
  <si>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</si>
  <si>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</si>
  <si>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</si>
  <si>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</si>
  <si>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</si>
  <si>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</si>
  <si>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</si>
  <si>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</si>
  <si>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</si>
  <si>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</si>
  <si>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</si>
  <si>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</si>
  <si>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</si>
  <si>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</si>
  <si>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</si>
  <si>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</si>
  <si>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</si>
  <si>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</si>
  <si>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</si>
  <si>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</si>
  <si>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</si>
  <si>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</si>
  <si>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</si>
  <si>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</si>
  <si>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</si>
  <si>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</si>
  <si>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</si>
  <si>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</si>
  <si>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</si>
  <si>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</si>
  <si>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</si>
  <si>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</si>
  <si>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</si>
  <si>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</si>
  <si>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</si>
  <si>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</si>
  <si>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</si>
  <si>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</si>
  <si>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</si>
  <si>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</si>
  <si>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</si>
  <si>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</si>
  <si>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</si>
  <si>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</si>
  <si>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</si>
  <si>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</si>
  <si>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</si>
  <si>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</si>
  <si>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</si>
  <si>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</si>
  <si>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</si>
  <si>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</si>
  <si>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</si>
  <si>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</si>
  <si>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</si>
  <si>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</si>
  <si>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</si>
  <si>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</si>
  <si>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</si>
  <si>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</si>
  <si>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</si>
  <si>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</si>
  <si>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</si>
  <si>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</si>
  <si>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</si>
  <si>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</si>
  <si>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</si>
  <si>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</si>
  <si>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</si>
  <si>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</si>
  <si>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</si>
  <si>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</si>
  <si>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</si>
  <si>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</si>
  <si>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</si>
  <si>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</si>
  <si>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</si>
  <si>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</si>
  <si>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</si>
  <si>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</si>
  <si>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</si>
  <si>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</si>
  <si>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</si>
  <si>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</si>
  <si>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</si>
  <si>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</si>
  <si>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</si>
  <si>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</si>
  <si>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</si>
  <si>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</si>
  <si>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</si>
  <si>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</si>
  <si>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</si>
  <si>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</si>
  <si>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</si>
  <si>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</si>
  <si>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</si>
  <si>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</si>
  <si>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</si>
  <si>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</si>
  <si>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</si>
  <si>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</si>
  <si>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</si>
  <si>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</si>
  <si>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</si>
  <si>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</si>
  <si>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</si>
  <si>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</si>
  <si>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</si>
  <si>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</si>
  <si>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</si>
  <si>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</si>
  <si>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</si>
  <si>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</si>
  <si>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</si>
  <si>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</si>
  <si>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</si>
  <si>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</si>
  <si>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</si>
  <si>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</si>
  <si>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</si>
  <si>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</si>
  <si>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</si>
  <si>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</si>
  <si>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</si>
  <si>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</si>
  <si>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</si>
  <si>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</si>
  <si>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</si>
  <si>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</si>
  <si>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</si>
  <si>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</si>
  <si>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</si>
  <si>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</si>
  <si>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</si>
  <si>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</si>
  <si>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</si>
  <si>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</si>
  <si>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</si>
  <si>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</si>
  <si>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</si>
  <si>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</si>
  <si>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</si>
  <si>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</si>
  <si>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</si>
  <si>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</si>
  <si>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</si>
  <si>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</si>
  <si>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</si>
  <si>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</si>
  <si>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</si>
  <si>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</si>
  <si>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</si>
  <si>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</si>
  <si>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</si>
  <si>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</si>
  <si>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</si>
  <si>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</si>
  <si>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</si>
  <si>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</si>
  <si>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</si>
  <si>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</si>
  <si>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</si>
  <si>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</si>
  <si>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</si>
  <si>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</si>
  <si>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</si>
  <si>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</si>
  <si>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</si>
  <si>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</si>
  <si>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</si>
  <si>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</si>
  <si>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</si>
  <si>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</si>
  <si>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</si>
  <si>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</si>
  <si>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</si>
  <si>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</si>
  <si>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</si>
  <si>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</si>
  <si>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</si>
  <si>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</si>
  <si>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</si>
  <si>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</si>
  <si>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</si>
  <si>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</si>
  <si>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</si>
  <si>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</si>
  <si>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</si>
  <si>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</si>
  <si>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</si>
  <si>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</si>
  <si>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</si>
  <si>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</si>
  <si>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</si>
  <si>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</si>
  <si>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</si>
  <si>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</si>
  <si>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</si>
  <si>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</si>
  <si>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</si>
  <si>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</si>
  <si>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</si>
  <si>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</si>
  <si>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</si>
  <si>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</si>
  <si>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</si>
  <si>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</si>
  <si>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</si>
  <si>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</si>
  <si>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</si>
  <si>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</si>
  <si>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</si>
  <si>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</si>
  <si>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</si>
  <si>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</si>
  <si>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</si>
  <si>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</si>
  <si>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</si>
  <si>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</si>
  <si>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</si>
  <si>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</si>
  <si>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</si>
  <si>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</si>
  <si>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</si>
  <si>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</si>
  <si>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</si>
  <si>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</si>
  <si>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</si>
  <si>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</si>
  <si>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</si>
  <si>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</si>
  <si>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</si>
  <si>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</si>
  <si>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</si>
  <si>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</si>
  <si>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</si>
  <si>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</si>
  <si>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</si>
  <si>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</si>
  <si>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</si>
  <si>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</si>
  <si>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</si>
  <si>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</si>
  <si>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</si>
  <si>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</si>
  <si>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</si>
  <si>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</si>
  <si>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</si>
  <si>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</si>
  <si>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</si>
  <si>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</si>
  <si>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</si>
  <si>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</si>
  <si>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</si>
  <si>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</si>
  <si>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</si>
  <si>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</si>
  <si>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</si>
  <si>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</si>
  <si>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</si>
  <si>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</si>
  <si>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</si>
  <si>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</si>
  <si>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</si>
  <si>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</si>
  <si>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</si>
  <si>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</si>
  <si>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</si>
  <si>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</si>
  <si>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</si>
  <si>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</si>
  <si>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</si>
  <si>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</si>
  <si>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</si>
  <si>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</si>
  <si>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</si>
  <si>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</si>
  <si>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</si>
  <si>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</si>
  <si>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</si>
  <si>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</si>
  <si>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</si>
  <si>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</si>
  <si>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</si>
  <si>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</si>
  <si>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</si>
  <si>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</si>
  <si>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</si>
  <si>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</si>
  <si>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</si>
  <si>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</si>
  <si>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</si>
  <si>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</si>
  <si>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</si>
  <si>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</si>
  <si>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</si>
  <si>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</si>
  <si>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</si>
  <si>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</si>
  <si>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</si>
  <si>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</si>
  <si>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</si>
  <si>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</si>
  <si>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</si>
  <si>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</si>
  <si>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</si>
  <si>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</si>
  <si>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</si>
  <si>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</si>
  <si>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</si>
  <si>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</si>
  <si>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</si>
  <si>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</si>
  <si>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</si>
  <si>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</si>
  <si>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</si>
  <si>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</si>
  <si>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</si>
  <si>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</si>
  <si>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</si>
  <si>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</si>
  <si>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</si>
  <si>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</si>
  <si>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</si>
  <si>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</si>
  <si>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</si>
  <si>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</si>
  <si>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</si>
  <si>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</si>
  <si>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</si>
  <si>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</si>
  <si>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</si>
  <si>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</si>
  <si>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</si>
  <si>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</si>
  <si>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</si>
  <si>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</si>
  <si>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</si>
  <si>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</si>
  <si>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</si>
  <si>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</si>
  <si>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</si>
  <si>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</si>
  <si>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</si>
  <si>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</si>
  <si>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</si>
  <si>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</si>
  <si>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</si>
  <si>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</si>
  <si>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</si>
  <si>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</si>
  <si>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</si>
  <si>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</si>
  <si>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</si>
  <si>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</si>
  <si>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</si>
  <si>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</si>
  <si>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</si>
  <si>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</si>
  <si>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</si>
  <si>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</si>
  <si>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</si>
  <si>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</si>
  <si>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</si>
  <si>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</si>
  <si>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</si>
  <si>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</si>
  <si>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</si>
  <si>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</si>
  <si>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</si>
  <si>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</si>
  <si>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</si>
  <si>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</si>
  <si>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</si>
  <si>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</si>
  <si>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</si>
  <si>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</si>
  <si>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</si>
  <si>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</si>
  <si>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</si>
  <si>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</si>
  <si>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</si>
  <si>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</si>
  <si>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</si>
  <si>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</si>
  <si>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</si>
  <si>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</si>
  <si>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</si>
  <si>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</si>
  <si>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</si>
  <si>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</si>
  <si>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</si>
  <si>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</si>
  <si>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</si>
  <si>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</si>
  <si>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</si>
  <si>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</si>
  <si>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</si>
  <si>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</si>
  <si>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</si>
  <si>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</si>
  <si>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</si>
  <si>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</si>
  <si>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</si>
  <si>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</si>
  <si>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</si>
  <si>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</si>
  <si>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</si>
  <si>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</si>
  <si>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</si>
  <si>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</si>
  <si>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</si>
  <si>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</si>
  <si>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</si>
  <si>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</si>
  <si>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</si>
  <si>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</si>
  <si>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</si>
  <si>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</si>
  <si>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</si>
  <si>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</si>
  <si>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</si>
  <si>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</si>
  <si>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</si>
  <si>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</si>
  <si>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</si>
  <si>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</si>
  <si>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</si>
  <si>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</si>
  <si>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</si>
  <si>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</si>
  <si>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</si>
  <si>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</si>
  <si>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</si>
  <si>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</si>
  <si>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</si>
  <si>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</si>
  <si>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</si>
  <si>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</si>
  <si>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</si>
  <si>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</si>
  <si>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</si>
  <si>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</si>
  <si>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</si>
  <si>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</si>
  <si>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</si>
  <si>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</si>
  <si>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</si>
  <si>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</si>
  <si>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</si>
  <si>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</si>
  <si>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</si>
  <si>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</si>
  <si>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</si>
  <si>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</si>
  <si>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</si>
  <si>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</si>
  <si>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</si>
  <si>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</si>
  <si>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</si>
  <si>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</si>
  <si>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</si>
  <si>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</si>
  <si>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</si>
  <si>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</si>
  <si>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</si>
  <si>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</si>
  <si>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</si>
  <si>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</si>
  <si>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</si>
  <si>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</si>
  <si>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</si>
  <si>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</si>
  <si>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</si>
  <si>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</si>
  <si>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</si>
  <si>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</si>
  <si>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</si>
  <si>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</si>
  <si>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</si>
  <si>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</si>
  <si>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</si>
  <si>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</si>
  <si>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</si>
  <si>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</si>
  <si>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</si>
  <si>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</si>
  <si>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</si>
  <si>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</si>
  <si>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</si>
  <si>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</si>
  <si>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</si>
  <si>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</si>
  <si>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</si>
  <si>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</si>
  <si>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</si>
  <si>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</si>
  <si>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</si>
  <si>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</si>
  <si>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</si>
  <si>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</si>
  <si>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</si>
  <si>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</si>
  <si>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</si>
  <si>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</si>
  <si>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</si>
  <si>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</si>
  <si>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</si>
  <si>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</si>
  <si>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</si>
  <si>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</si>
  <si>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</si>
  <si>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</si>
  <si>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</si>
  <si>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</si>
  <si>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</si>
  <si>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</si>
  <si>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</si>
  <si>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</si>
  <si>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</si>
  <si>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</si>
  <si>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</si>
  <si>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</si>
  <si>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</si>
  <si>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</si>
  <si>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</si>
  <si>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</si>
  <si>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</si>
  <si>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</si>
  <si>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</si>
  <si>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</si>
  <si>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</si>
  <si>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</si>
  <si>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</si>
  <si>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</si>
  <si>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</si>
  <si>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</si>
  <si>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</si>
  <si>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</si>
  <si>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</si>
  <si>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</si>
  <si>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</si>
  <si>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</si>
  <si>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</si>
  <si>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</si>
  <si>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</si>
  <si>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</si>
  <si>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</si>
  <si>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</si>
  <si>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</si>
  <si>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</si>
  <si>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</si>
  <si>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</si>
  <si>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</si>
  <si>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</si>
  <si>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</si>
  <si>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</si>
  <si>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</si>
  <si>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</si>
  <si>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</si>
  <si>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</si>
  <si>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</si>
  <si>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</si>
  <si>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</si>
  <si>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</si>
  <si>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</si>
  <si>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</si>
  <si>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</si>
  <si>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</si>
  <si>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</si>
  <si>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</si>
  <si>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</si>
  <si>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</si>
  <si>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</si>
  <si>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</si>
  <si>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</si>
  <si>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</si>
  <si>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</si>
  <si>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</si>
  <si>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</si>
  <si>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</si>
  <si>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</si>
  <si>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</si>
  <si>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</si>
  <si>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</si>
  <si>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</si>
  <si>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</si>
  <si>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</si>
  <si>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</si>
  <si>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</si>
  <si>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</si>
  <si>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</si>
  <si>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</si>
  <si>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</si>
  <si>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</si>
  <si>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</si>
  <si>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</si>
  <si>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</si>
  <si>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</si>
  <si>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</si>
  <si>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</si>
  <si>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</si>
  <si>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</si>
  <si>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</si>
  <si>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</si>
  <si>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</si>
  <si>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</si>
  <si>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</si>
  <si>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</si>
  <si>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</si>
  <si>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</si>
  <si>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</si>
  <si>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</si>
  <si>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</si>
  <si>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</si>
  <si>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</si>
  <si>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</si>
  <si>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</si>
  <si>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</si>
  <si>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</si>
  <si>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</si>
  <si>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</si>
  <si>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</si>
  <si>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</si>
  <si>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</si>
  <si>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</si>
  <si>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</si>
  <si>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</si>
  <si>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</si>
  <si>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</si>
  <si>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</si>
  <si>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</si>
  <si>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</si>
  <si>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</si>
  <si>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</si>
  <si>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</si>
  <si>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</si>
  <si>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</si>
  <si>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</si>
  <si>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</si>
  <si>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</si>
  <si>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</si>
  <si>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</si>
  <si>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</si>
  <si>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</si>
  <si>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</si>
  <si>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</si>
  <si>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</si>
  <si>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</si>
  <si>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</si>
  <si>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</si>
  <si>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</si>
  <si>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</si>
  <si>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</si>
  <si>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</si>
  <si>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</si>
  <si>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</si>
  <si>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</si>
  <si>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</si>
  <si>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</si>
  <si>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</si>
  <si>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</si>
  <si>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</si>
  <si>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</si>
  <si>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</si>
  <si>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</si>
  <si>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</si>
  <si>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</si>
  <si>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</si>
  <si>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</si>
  <si>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</si>
  <si>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</si>
  <si>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</si>
  <si>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</si>
  <si>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</si>
  <si>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</si>
  <si>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</si>
  <si>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</si>
  <si>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</si>
  <si>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</si>
  <si>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</si>
  <si>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</si>
  <si>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</si>
  <si>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</si>
  <si>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</si>
  <si>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</si>
  <si>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</si>
  <si>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</si>
  <si>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</si>
  <si>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</si>
  <si>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</si>
  <si>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</si>
  <si>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</si>
  <si>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</si>
  <si>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</si>
  <si>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</si>
  <si>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</si>
  <si>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</si>
  <si>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</si>
  <si>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</si>
  <si>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</si>
  <si>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</si>
  <si>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</si>
  <si>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</si>
  <si>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</si>
  <si>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</si>
  <si>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</si>
  <si>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</si>
  <si>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</si>
  <si>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</si>
  <si>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</si>
  <si>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</si>
  <si>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</si>
  <si>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</si>
  <si>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</si>
  <si>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</si>
  <si>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</si>
  <si>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</si>
  <si>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</si>
  <si>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</si>
  <si>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</si>
  <si>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</si>
  <si>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</si>
  <si>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</si>
  <si>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</si>
  <si>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</si>
  <si>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</si>
  <si>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</si>
  <si>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</si>
  <si>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</si>
  <si>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</si>
  <si>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</si>
  <si>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</si>
  <si>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</si>
  <si>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</si>
  <si>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</si>
  <si>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</si>
  <si>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</si>
  <si>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</si>
  <si>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</si>
  <si>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</si>
  <si>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</si>
  <si>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</si>
  <si>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</si>
  <si>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</si>
  <si>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</si>
  <si>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</si>
  <si>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</si>
  <si>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</si>
  <si>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</si>
  <si>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</si>
  <si>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</si>
  <si>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</si>
  <si>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</si>
  <si>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</si>
  <si>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</si>
  <si>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</si>
  <si>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</si>
  <si>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</si>
  <si>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</si>
  <si>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</si>
  <si>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</si>
  <si>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</si>
  <si>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</si>
  <si>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</si>
  <si>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</si>
  <si>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</si>
  <si>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</si>
  <si>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</si>
  <si>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</si>
  <si>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</si>
  <si>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</si>
  <si>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</si>
  <si>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</si>
  <si>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</si>
  <si>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</si>
  <si>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</si>
  <si>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</si>
  <si>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</si>
  <si>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</si>
  <si>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</si>
  <si>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</si>
  <si>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</si>
  <si>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</si>
  <si>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</si>
  <si>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</si>
  <si>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</si>
  <si>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</si>
  <si>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</si>
  <si>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</si>
  <si>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</si>
  <si>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</si>
  <si>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</si>
  <si>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</si>
  <si>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</si>
  <si>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</si>
  <si>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</si>
  <si>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</si>
  <si>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</si>
  <si>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</si>
  <si>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</si>
  <si>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</si>
  <si>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</si>
  <si>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</si>
  <si>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</si>
  <si>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</si>
  <si>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</si>
  <si>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</si>
  <si>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</si>
  <si>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</si>
  <si>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</si>
  <si>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</si>
  <si>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</si>
  <si>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</si>
  <si>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</si>
  <si>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</si>
  <si>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</si>
  <si>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</si>
  <si>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</si>
  <si>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</si>
  <si>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</si>
  <si>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</si>
  <si>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</si>
  <si>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</si>
  <si>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</si>
  <si>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</si>
  <si>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</si>
  <si>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</si>
  <si>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</si>
  <si>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</si>
  <si>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</si>
  <si>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</si>
  <si>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</si>
  <si>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</si>
  <si>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</si>
  <si>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</si>
  <si>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</si>
  <si>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</si>
  <si>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</si>
  <si>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</si>
  <si>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</si>
  <si>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</si>
  <si>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</si>
  <si>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</si>
  <si>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</si>
  <si>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</si>
  <si>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</si>
  <si>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</si>
  <si>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</si>
  <si>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</si>
  <si>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</si>
  <si>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</si>
  <si>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</si>
  <si>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</si>
  <si>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</si>
  <si>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</si>
  <si>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</si>
  <si>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</si>
  <si>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</si>
  <si>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</si>
  <si>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</si>
  <si>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</si>
  <si>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</si>
  <si>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</si>
  <si>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</si>
  <si>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</si>
  <si>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</si>
  <si>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</si>
  <si>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</si>
  <si>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</si>
  <si>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</si>
  <si>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</si>
  <si>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</si>
  <si>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</si>
  <si>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</si>
  <si>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</si>
  <si>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</si>
  <si>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</si>
  <si>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</si>
  <si>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</si>
  <si>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</si>
  <si>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</si>
  <si>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</si>
  <si>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</si>
  <si>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</si>
  <si>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</si>
  <si>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</si>
  <si>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</si>
  <si>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</si>
  <si>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</si>
  <si>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</si>
  <si>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</si>
  <si>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</si>
  <si>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</si>
  <si>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</si>
  <si>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</si>
  <si>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</si>
  <si>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</si>
  <si>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</si>
  <si>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</si>
  <si>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</si>
  <si>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</si>
  <si>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</si>
  <si>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</si>
  <si>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</si>
  <si>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</si>
  <si>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</si>
  <si>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</si>
  <si>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</si>
  <si>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</si>
  <si>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</si>
  <si>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</si>
  <si>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</si>
  <si>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</si>
  <si>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</si>
  <si>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</si>
  <si>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</si>
  <si>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</si>
  <si>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</si>
  <si>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</si>
  <si>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</si>
  <si>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</si>
  <si>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</si>
  <si>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</si>
  <si>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</si>
  <si>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</si>
  <si>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</si>
  <si>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</si>
  <si>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</si>
  <si>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</si>
  <si>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</si>
  <si>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</si>
  <si>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</si>
  <si>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</si>
  <si>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</si>
  <si>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</si>
  <si>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</si>
  <si>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</si>
  <si>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</si>
  <si>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</si>
  <si>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</si>
  <si>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</si>
  <si>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</si>
  <si>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</si>
  <si>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</si>
  <si>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</si>
  <si>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</si>
  <si>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</si>
  <si>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</si>
  <si>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</si>
  <si>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</si>
  <si>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</si>
  <si>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</si>
  <si>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</si>
  <si>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</si>
  <si>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</si>
  <si>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</si>
  <si>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</si>
  <si>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</si>
  <si>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</si>
  <si>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</si>
  <si>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</si>
  <si>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</si>
  <si>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</si>
  <si>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</si>
  <si>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</si>
  <si>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</si>
  <si>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</si>
  <si>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</si>
  <si>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</si>
  <si>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</si>
  <si>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</si>
  <si>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</si>
  <si>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</si>
  <si>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</si>
  <si>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</si>
  <si>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</si>
  <si>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</si>
  <si>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</si>
  <si>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</si>
  <si>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</si>
  <si>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</si>
  <si>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</si>
  <si>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</si>
  <si>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</si>
  <si>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</si>
  <si>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</si>
  <si>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</si>
  <si>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</si>
  <si>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</si>
  <si>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</si>
  <si>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</si>
  <si>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</si>
  <si>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</si>
  <si>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</si>
  <si>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</si>
  <si>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</si>
  <si>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</si>
  <si>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</si>
  <si>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</si>
  <si>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</si>
  <si>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</si>
  <si>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</si>
  <si>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</si>
  <si>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</si>
  <si>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</si>
  <si>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</si>
  <si>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</si>
  <si>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</si>
  <si>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</si>
  <si>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</si>
  <si>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</si>
  <si>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</si>
  <si>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</si>
  <si>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</si>
  <si>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</si>
  <si>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</si>
  <si>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</si>
  <si>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</si>
  <si>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</si>
  <si>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</si>
  <si>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</si>
  <si>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</si>
  <si>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</si>
  <si>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</si>
  <si>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</si>
  <si>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</si>
  <si>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</si>
  <si>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</si>
  <si>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</si>
  <si>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</si>
  <si>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</si>
  <si>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</si>
  <si>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</si>
  <si>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</si>
  <si>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</si>
  <si>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</si>
  <si>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</si>
  <si>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</si>
  <si>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</si>
  <si>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</si>
  <si>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</si>
  <si>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</si>
  <si>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</si>
  <si>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</si>
  <si>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</si>
  <si>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</si>
  <si>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</si>
  <si>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</si>
  <si>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</si>
  <si>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</si>
  <si>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</si>
  <si>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</si>
  <si>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</si>
  <si>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</si>
  <si>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</si>
  <si>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</si>
  <si>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</si>
  <si>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</si>
  <si>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</si>
  <si>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</si>
  <si>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</si>
  <si>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</si>
  <si>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</si>
  <si>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</si>
  <si>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</si>
  <si>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</si>
  <si>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</si>
  <si>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</si>
  <si>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</si>
  <si>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</si>
  <si>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</si>
  <si>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</si>
  <si>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</si>
  <si>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</si>
  <si>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</si>
  <si>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</si>
  <si>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</si>
  <si>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</si>
  <si>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</si>
  <si>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</si>
  <si>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</si>
  <si>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</si>
  <si>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</si>
  <si>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</si>
  <si>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</si>
  <si>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</si>
  <si>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</si>
  <si>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</si>
  <si>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</si>
  <si>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</si>
  <si>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</si>
  <si>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</si>
  <si>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</si>
  <si>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</si>
  <si>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</si>
  <si>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</si>
  <si>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</si>
  <si>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</si>
  <si>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</si>
  <si>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</si>
  <si>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</si>
  <si>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</si>
  <si>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</si>
  <si>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</si>
  <si>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</si>
  <si>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</si>
  <si>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</si>
  <si>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</si>
  <si>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</si>
  <si>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</si>
  <si>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</si>
  <si>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</si>
  <si>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</si>
  <si>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</si>
  <si>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</si>
  <si>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</si>
  <si>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</si>
  <si>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</si>
  <si>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</si>
  <si>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</si>
  <si>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</si>
  <si>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</si>
  <si>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</si>
  <si>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</si>
  <si>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</si>
  <si>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</si>
  <si>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</si>
  <si>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</si>
  <si>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</si>
  <si>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</si>
  <si>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</si>
  <si>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</si>
  <si>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</si>
  <si>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</si>
  <si>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</si>
  <si>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</si>
  <si>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</si>
  <si>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</si>
  <si>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</si>
  <si>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</si>
  <si>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</si>
  <si>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</si>
  <si>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</si>
  <si>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</si>
  <si>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</si>
  <si>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</si>
  <si>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</si>
  <si>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</si>
  <si>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</si>
  <si>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</si>
  <si>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</si>
  <si>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</si>
  <si>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</si>
  <si>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</si>
  <si>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</si>
  <si>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</si>
  <si>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</si>
  <si>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</si>
  <si>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</si>
  <si>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</si>
  <si>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</si>
  <si>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</si>
  <si>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</si>
  <si>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</si>
  <si>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</si>
  <si>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</si>
  <si>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</si>
  <si>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</si>
  <si>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</si>
  <si>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</si>
  <si>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</si>
  <si>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</si>
  <si>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</si>
  <si>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</si>
  <si>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</si>
  <si>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</si>
  <si>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</si>
  <si>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</si>
  <si>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</si>
  <si>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</si>
  <si>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</si>
  <si>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</si>
  <si>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</si>
  <si>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</si>
  <si>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</si>
  <si>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</si>
  <si>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</si>
  <si>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</si>
  <si>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</si>
  <si>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</si>
  <si>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</si>
  <si>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</si>
  <si>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</si>
  <si>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</si>
  <si>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</si>
  <si>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</si>
  <si>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</si>
  <si>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</si>
  <si>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</si>
  <si>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</si>
  <si>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</si>
  <si>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</si>
  <si>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</si>
  <si>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</si>
  <si>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</si>
  <si>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</si>
  <si>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</si>
  <si>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</si>
  <si>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</si>
  <si>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</si>
  <si>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</si>
  <si>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</si>
  <si>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</si>
  <si>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</si>
  <si>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</si>
  <si>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</si>
  <si>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</si>
  <si>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</si>
  <si>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</si>
  <si>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</si>
  <si>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</si>
  <si>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</si>
  <si>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</si>
  <si>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</si>
  <si>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</si>
  <si>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</si>
  <si>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</si>
  <si>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</si>
  <si>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</si>
  <si>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</si>
  <si>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</si>
  <si>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</si>
  <si>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</si>
  <si>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</si>
  <si>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</si>
  <si>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</si>
  <si>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</si>
  <si>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</si>
  <si>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</si>
  <si>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</si>
  <si>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</si>
  <si>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</si>
  <si>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</si>
  <si>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</si>
  <si>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</si>
  <si>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</si>
  <si>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</si>
  <si>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</si>
  <si>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</si>
  <si>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</si>
  <si>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</si>
  <si>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</si>
  <si>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</si>
  <si>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</si>
  <si>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</si>
  <si>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</si>
  <si>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</si>
  <si>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</si>
  <si>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</si>
  <si>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</si>
  <si>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</si>
  <si>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</si>
  <si>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</si>
  <si>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</si>
  <si>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</si>
  <si>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</si>
  <si>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</si>
  <si>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</si>
  <si>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</si>
  <si>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</si>
  <si>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</si>
  <si>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</si>
  <si>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</si>
  <si>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</si>
  <si>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</si>
  <si>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</si>
  <si>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</si>
  <si>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</si>
  <si>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</si>
  <si>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</si>
  <si>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</si>
  <si>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</si>
  <si>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</si>
  <si>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</si>
  <si>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</si>
  <si>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</si>
  <si>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</si>
  <si>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</si>
  <si>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</si>
  <si>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</si>
  <si>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</si>
  <si>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</si>
  <si>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</si>
  <si>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</si>
  <si>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</si>
  <si>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</si>
  <si>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</si>
  <si>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</si>
  <si>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</si>
  <si>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</si>
  <si>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</si>
  <si>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</si>
  <si>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</si>
  <si>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</si>
  <si>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</si>
  <si>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</si>
  <si>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</si>
  <si>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</si>
  <si>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</si>
  <si>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</si>
  <si>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</si>
  <si>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</si>
  <si>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</si>
  <si>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</si>
  <si>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</si>
  <si>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</si>
  <si>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</si>
  <si>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</si>
  <si>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</si>
  <si>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</si>
  <si>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</si>
  <si>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</si>
  <si>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</si>
  <si>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</si>
  <si>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</si>
  <si>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</si>
  <si>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</si>
  <si>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</si>
  <si>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</si>
  <si>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</si>
  <si>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</si>
  <si>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</si>
  <si>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</si>
  <si>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</si>
  <si>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</si>
  <si>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</si>
  <si>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</si>
  <si>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</si>
  <si>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</si>
  <si>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</si>
  <si>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</si>
  <si>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</si>
  <si>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</si>
  <si>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</si>
  <si>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</si>
  <si>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</si>
  <si>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</si>
  <si>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</si>
  <si>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</si>
  <si>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</si>
  <si>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</si>
  <si>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</si>
  <si>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</si>
  <si>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</si>
  <si>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</si>
  <si>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</si>
  <si>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</si>
  <si>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</si>
  <si>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</si>
  <si>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</si>
  <si>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</si>
  <si>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</si>
  <si>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</si>
  <si>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</si>
  <si>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</si>
  <si>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</si>
  <si>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</si>
  <si>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</si>
  <si>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</si>
  <si>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</si>
  <si>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</si>
  <si>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</si>
  <si>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</si>
  <si>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</si>
  <si>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</si>
  <si>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</si>
  <si>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</si>
  <si>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</si>
  <si>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</si>
  <si>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</si>
  <si>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</si>
  <si>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</si>
  <si>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</si>
  <si>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</si>
  <si>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</si>
  <si>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</si>
  <si>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</si>
  <si>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</si>
  <si>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</si>
  <si>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</si>
  <si>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</si>
  <si>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</si>
  <si>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</si>
  <si>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</si>
  <si>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</si>
  <si>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</si>
  <si>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</si>
  <si>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</si>
  <si>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</si>
  <si>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</si>
  <si>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</si>
  <si>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</si>
  <si>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</si>
  <si>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</si>
  <si>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</si>
  <si>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</si>
  <si>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</si>
  <si>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</si>
  <si>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</si>
  <si>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</si>
  <si>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</si>
  <si>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</si>
  <si>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</si>
  <si>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</si>
  <si>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</si>
  <si>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</si>
  <si>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</si>
  <si>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</si>
  <si>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</si>
  <si>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</si>
  <si>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</si>
  <si>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</si>
  <si>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</si>
  <si>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</si>
  <si>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</si>
  <si>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</si>
  <si>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</si>
  <si>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</si>
  <si>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</si>
  <si>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</si>
  <si>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</si>
  <si>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</si>
  <si>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</si>
  <si>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</si>
  <si>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</si>
  <si>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</si>
  <si>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</si>
  <si>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</si>
  <si>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</si>
  <si>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</si>
  <si>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</si>
  <si>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</si>
  <si>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</si>
  <si>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</si>
  <si>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</si>
  <si>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</si>
  <si>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</si>
  <si>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</si>
  <si>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</si>
  <si>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</si>
  <si>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</si>
  <si>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</si>
  <si>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</si>
  <si>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</si>
  <si>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</si>
  <si>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</si>
  <si>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</si>
  <si>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</si>
  <si>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</si>
  <si>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</si>
  <si>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</si>
  <si>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</si>
  <si>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</si>
  <si>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</si>
  <si>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</si>
  <si>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</si>
  <si>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</si>
  <si>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</si>
  <si>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</si>
  <si>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</si>
  <si>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</si>
  <si>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</si>
  <si>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</si>
  <si>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</si>
  <si>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</si>
  <si>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</si>
  <si>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</si>
  <si>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</si>
  <si>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</si>
  <si>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</si>
  <si>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</si>
  <si>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</si>
  <si>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</si>
  <si>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</si>
  <si>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</si>
  <si>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</si>
  <si>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</si>
  <si>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</si>
  <si>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</si>
  <si>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</si>
  <si>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</si>
  <si>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</si>
  <si>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</si>
  <si>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</si>
  <si>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</si>
  <si>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</si>
  <si>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</si>
  <si>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</si>
  <si>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</si>
  <si>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</si>
  <si>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</si>
  <si>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</si>
  <si>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</si>
  <si>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</si>
  <si>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</si>
  <si>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</si>
  <si>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</si>
  <si>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</si>
  <si>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</si>
  <si>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</si>
  <si>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</si>
  <si>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</si>
  <si>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</si>
  <si>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</si>
  <si>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</si>
  <si>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</si>
  <si>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</si>
  <si>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</si>
  <si>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</si>
  <si>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</si>
  <si>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</si>
  <si>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</si>
  <si>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</si>
  <si>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</si>
  <si>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</si>
  <si>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</si>
  <si>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</si>
  <si>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</si>
  <si>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</si>
  <si>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</si>
  <si>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</si>
  <si>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</si>
  <si>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</si>
  <si>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</si>
  <si>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</si>
  <si>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</si>
  <si>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</si>
  <si>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</si>
  <si>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</si>
  <si>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</si>
  <si>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</si>
  <si>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</si>
  <si>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</si>
  <si>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</si>
  <si>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</si>
  <si>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</si>
  <si>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</si>
  <si>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</si>
  <si>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</si>
  <si>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</si>
  <si>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</si>
  <si>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</si>
  <si>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</si>
  <si>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</si>
  <si>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</si>
  <si>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</si>
  <si>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</si>
  <si>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</si>
  <si>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</si>
  <si>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</si>
  <si>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</si>
  <si>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</si>
  <si>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</si>
  <si>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</si>
  <si>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</si>
  <si>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</si>
  <si>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</si>
  <si>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</si>
  <si>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</si>
  <si>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</si>
  <si>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</si>
  <si>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</si>
  <si>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</si>
  <si>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</si>
  <si>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</si>
  <si>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</si>
  <si>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</si>
  <si>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</si>
  <si>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</si>
  <si>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</si>
  <si>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</si>
  <si>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</si>
  <si>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</si>
  <si>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</si>
  <si>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</si>
  <si>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</si>
  <si>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</si>
  <si>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</si>
  <si>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</si>
  <si>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</si>
  <si>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</si>
  <si>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</si>
  <si>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</si>
  <si>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</si>
  <si>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</si>
  <si>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</si>
  <si>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</si>
  <si>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</si>
  <si>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</si>
  <si>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</si>
  <si>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</si>
  <si>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</si>
  <si>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</si>
  <si>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</si>
  <si>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</si>
  <si>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</si>
  <si>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</si>
  <si>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</si>
  <si>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</si>
  <si>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</si>
  <si>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</si>
  <si>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</si>
  <si>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</si>
  <si>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</si>
  <si>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</si>
  <si>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</si>
  <si>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</si>
  <si>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</si>
  <si>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</si>
  <si>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</si>
  <si>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</si>
  <si>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</si>
  <si>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</si>
  <si>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</si>
  <si>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</si>
  <si>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</si>
  <si>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</si>
  <si>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</si>
  <si>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</si>
  <si>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</si>
  <si>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</si>
  <si>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</si>
  <si>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</si>
  <si>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</si>
  <si>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</si>
  <si>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</si>
  <si>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</si>
  <si>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</si>
  <si>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</si>
  <si>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</si>
  <si>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</si>
  <si>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</si>
  <si>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</si>
  <si>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</si>
  <si>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</si>
  <si>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</si>
  <si>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</si>
  <si>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</si>
  <si>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</si>
  <si>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</si>
  <si>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</si>
  <si>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</si>
  <si>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</si>
  <si>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</si>
  <si>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</si>
  <si>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</si>
  <si>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</si>
  <si>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</si>
  <si>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</si>
  <si>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</si>
  <si>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</si>
  <si>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</si>
  <si>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</si>
  <si>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</si>
  <si>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</si>
  <si>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</si>
  <si>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</si>
  <si>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</si>
  <si>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</si>
  <si>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</si>
  <si>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</si>
  <si>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</si>
  <si>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</si>
  <si>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</si>
  <si>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</si>
  <si>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</si>
  <si>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</si>
  <si>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</si>
  <si>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</si>
  <si>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</si>
  <si>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</si>
  <si>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</si>
  <si>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</si>
  <si>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</si>
  <si>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</si>
  <si>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</si>
  <si>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</si>
  <si>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</si>
  <si>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</si>
  <si>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</si>
  <si>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</si>
  <si>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</si>
  <si>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</si>
  <si>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</si>
  <si>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</si>
  <si>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</si>
  <si>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</si>
  <si>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</si>
  <si>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</si>
  <si>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</si>
  <si>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</si>
  <si>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</si>
  <si>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</si>
  <si>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</si>
  <si>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</si>
  <si>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</si>
  <si>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</si>
  <si>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</si>
  <si>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</si>
  <si>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</si>
  <si>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</si>
  <si>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</si>
  <si>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</si>
  <si>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</si>
  <si>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</si>
  <si>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</si>
  <si>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</si>
  <si>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</si>
  <si>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</si>
  <si>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</si>
  <si>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</si>
  <si>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</si>
  <si>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</si>
  <si>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</si>
  <si>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</si>
  <si>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</si>
  <si>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</si>
  <si>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</si>
  <si>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</si>
  <si>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</si>
  <si>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</si>
  <si>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</si>
  <si>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</si>
  <si>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</si>
  <si>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</si>
  <si>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</si>
  <si>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</si>
  <si>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</si>
  <si>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</si>
  <si>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</si>
  <si>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</si>
  <si>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</si>
  <si>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</si>
  <si>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</si>
  <si>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</si>
  <si>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</si>
  <si>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</si>
  <si>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</si>
  <si>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</si>
  <si>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</si>
  <si>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</si>
  <si>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</si>
  <si>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</si>
  <si>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</si>
  <si>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</si>
  <si>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</si>
  <si>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</si>
  <si>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</si>
  <si>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</si>
  <si>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</si>
  <si>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</si>
  <si>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</si>
  <si>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</si>
  <si>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</si>
  <si>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</si>
  <si>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</si>
  <si>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</si>
  <si>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</si>
  <si>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</si>
  <si>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</si>
  <si>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</si>
  <si>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</si>
  <si>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</si>
  <si>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</si>
  <si>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</si>
  <si>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</si>
  <si>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</si>
  <si>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</si>
  <si>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</si>
  <si>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</si>
  <si>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</si>
  <si>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</si>
  <si>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</si>
  <si>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</si>
  <si>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</si>
  <si>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</si>
  <si>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</si>
  <si>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</si>
  <si>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</si>
  <si>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</si>
  <si>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</si>
  <si>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</si>
  <si>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</si>
  <si>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</si>
  <si>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</si>
  <si>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</si>
  <si>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</si>
  <si>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</si>
  <si>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</si>
  <si>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</si>
  <si>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</si>
  <si>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</si>
  <si>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</si>
  <si>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</si>
  <si>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</si>
  <si>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</si>
  <si>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</si>
  <si>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</si>
  <si>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</si>
  <si>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</si>
  <si>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</si>
  <si>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</si>
  <si>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</si>
  <si>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</si>
  <si>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</si>
  <si>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</si>
  <si>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</si>
  <si>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</si>
  <si>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</si>
  <si>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</si>
  <si>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</si>
  <si>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</si>
  <si>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</si>
  <si>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</si>
  <si>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</si>
  <si>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</si>
  <si>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</si>
  <si>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</si>
  <si>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</si>
  <si>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</si>
  <si>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</si>
  <si>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</si>
  <si>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</si>
  <si>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</si>
  <si>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</si>
  <si>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</si>
  <si>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</si>
  <si>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</si>
  <si>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</si>
  <si>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</si>
  <si>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</si>
  <si>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</si>
  <si>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</si>
  <si>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</si>
  <si>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</si>
  <si>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</si>
  <si>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</si>
  <si>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</si>
  <si>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</si>
  <si>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</si>
  <si>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</si>
  <si>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</si>
  <si>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</si>
  <si>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</si>
  <si>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</si>
  <si>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</si>
  <si>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</si>
  <si>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</si>
  <si>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</si>
  <si>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</si>
  <si>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</si>
  <si>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</si>
  <si>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</si>
  <si>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</si>
  <si>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</si>
  <si>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</si>
  <si>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</si>
  <si>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</si>
  <si>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</si>
  <si>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</si>
  <si>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</si>
  <si>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</si>
  <si>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</si>
  <si>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</si>
  <si>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</si>
  <si>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</si>
  <si>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</si>
  <si>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</si>
  <si>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</si>
  <si>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</si>
  <si>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</si>
  <si>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</si>
  <si>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</si>
  <si>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</si>
  <si>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</si>
  <si>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</si>
  <si>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</si>
  <si>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</si>
  <si>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</si>
  <si>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</si>
  <si>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</si>
  <si>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</si>
  <si>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</si>
  <si>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</si>
  <si>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</si>
  <si>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</si>
  <si>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</si>
  <si>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</si>
  <si>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</si>
  <si>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</si>
  <si>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</si>
  <si>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</si>
  <si>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</si>
  <si>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</si>
  <si>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</si>
  <si>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</si>
  <si>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</si>
  <si>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</si>
  <si>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</si>
  <si>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</si>
  <si>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</si>
  <si>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</si>
  <si>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</si>
  <si>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</si>
  <si>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</si>
  <si>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</si>
  <si>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</si>
  <si>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</si>
  <si>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</si>
  <si>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</si>
  <si>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</si>
  <si>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</si>
  <si>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</si>
  <si>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</si>
  <si>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</si>
  <si>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</si>
  <si>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</si>
  <si>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</si>
  <si>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</si>
  <si>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</si>
  <si>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</si>
  <si>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</si>
  <si>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</si>
  <si>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</si>
  <si>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</si>
  <si>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</si>
  <si>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</si>
  <si>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</si>
  <si>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</si>
  <si>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</si>
  <si>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</si>
  <si>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</si>
  <si>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</si>
  <si>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</si>
  <si>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</si>
  <si>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</si>
  <si>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</si>
  <si>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</si>
  <si>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</si>
  <si>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</si>
  <si>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</si>
  <si>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</si>
  <si>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</si>
  <si>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</si>
  <si>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</si>
  <si>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</si>
  <si>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</si>
  <si>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</si>
  <si>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</si>
  <si>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</si>
  <si>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</si>
  <si>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</si>
  <si>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</si>
  <si>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</si>
  <si>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</si>
  <si>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</si>
  <si>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</si>
  <si>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</si>
  <si>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</si>
  <si>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</si>
  <si>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</si>
  <si>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</si>
  <si>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</si>
  <si>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</si>
  <si>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</si>
  <si>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</si>
  <si>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</si>
  <si>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</si>
  <si>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</si>
  <si>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</si>
  <si>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</si>
  <si>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</si>
  <si>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</si>
  <si>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</si>
  <si>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</si>
  <si>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</si>
  <si>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</si>
  <si>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</si>
  <si>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</si>
  <si>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</si>
  <si>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</si>
  <si>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</si>
  <si>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</si>
  <si>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</si>
  <si>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</si>
  <si>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</si>
  <si>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</si>
  <si>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</si>
  <si>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</si>
  <si>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</si>
  <si>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</si>
  <si>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</si>
  <si>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</si>
  <si>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</si>
  <si>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</si>
  <si>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</si>
  <si>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</si>
  <si>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</si>
  <si>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</si>
  <si>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</si>
  <si>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</si>
  <si>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</si>
  <si>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</si>
  <si>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</si>
  <si>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</si>
  <si>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</si>
  <si>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</si>
  <si>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</si>
  <si>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</si>
  <si>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</si>
  <si>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</si>
  <si>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</si>
  <si>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</si>
  <si>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</si>
  <si>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</si>
  <si>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</si>
  <si>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</si>
  <si>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</si>
  <si>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</si>
  <si>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</si>
  <si>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</si>
  <si>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</si>
  <si>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</si>
  <si>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</si>
  <si>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</si>
  <si>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</si>
  <si>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</si>
  <si>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</si>
  <si>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</si>
  <si>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</si>
  <si>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</si>
  <si>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</si>
  <si>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</si>
  <si>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</si>
  <si>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</si>
  <si>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</si>
  <si>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</si>
  <si>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</si>
  <si>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</si>
  <si>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</si>
  <si>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</si>
  <si>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</si>
  <si>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</si>
  <si>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</si>
  <si>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</si>
  <si>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</si>
  <si>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</si>
  <si>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</si>
  <si>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</si>
  <si>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</si>
  <si>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</si>
  <si>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</si>
  <si>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</si>
  <si>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</si>
  <si>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</si>
  <si>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</si>
  <si>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</si>
  <si>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</si>
  <si>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</si>
  <si>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</si>
  <si>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</si>
  <si>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</si>
  <si>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</si>
  <si>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</si>
  <si>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</si>
  <si>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</si>
  <si>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</si>
  <si>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</si>
  <si>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</si>
  <si>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</si>
  <si>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</si>
  <si>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</si>
  <si>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</si>
  <si>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</si>
  <si>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</si>
  <si>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</si>
  <si>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</si>
  <si>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</si>
  <si>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</si>
  <si>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</si>
  <si>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</si>
  <si>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</si>
  <si>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</si>
  <si>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</si>
  <si>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</si>
  <si>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</si>
  <si>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</si>
  <si>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</si>
  <si>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</si>
  <si>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</si>
  <si>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</si>
  <si>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</si>
  <si>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</si>
  <si>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</si>
  <si>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</si>
  <si>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</si>
  <si>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</si>
  <si>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</si>
  <si>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</si>
  <si>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</si>
  <si>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</si>
  <si>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</si>
  <si>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</si>
  <si>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</si>
  <si>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</si>
  <si>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</si>
  <si>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</si>
  <si>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</si>
  <si>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</si>
  <si>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</si>
  <si>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</si>
  <si>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</si>
  <si>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</si>
  <si>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</si>
  <si>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</si>
  <si>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</si>
  <si>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</si>
  <si>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</si>
  <si>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</si>
  <si>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</si>
  <si>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</si>
  <si>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</si>
  <si>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</si>
  <si>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</si>
  <si>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</si>
  <si>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</si>
  <si>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</si>
  <si>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</si>
  <si>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</si>
  <si>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</si>
  <si>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</si>
  <si>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</si>
  <si>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</si>
  <si>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</si>
  <si>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</si>
  <si>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</si>
  <si>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</si>
  <si>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</si>
  <si>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</si>
  <si>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</si>
  <si>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</si>
  <si>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</si>
  <si>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</si>
  <si>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</si>
  <si>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</si>
  <si>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</si>
  <si>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</si>
  <si>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</si>
  <si>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</si>
  <si>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</si>
  <si>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</si>
  <si>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</si>
  <si>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</si>
  <si>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</si>
  <si>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</si>
  <si>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</si>
  <si>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</si>
  <si>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</si>
  <si>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</si>
  <si>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</si>
  <si>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</si>
  <si>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</si>
  <si>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</si>
  <si>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</si>
  <si>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</si>
  <si>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</si>
  <si>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</si>
  <si>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</si>
  <si>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</si>
  <si>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</si>
  <si>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</si>
  <si>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</si>
  <si>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</si>
  <si>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</si>
  <si>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</si>
  <si>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</si>
  <si>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</si>
  <si>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</si>
  <si>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</si>
  <si>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</si>
  <si>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</si>
  <si>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</si>
  <si>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</si>
  <si>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</si>
  <si>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</si>
  <si>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</si>
  <si>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</si>
  <si>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</si>
  <si>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</si>
  <si>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</si>
  <si>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</si>
  <si>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</si>
  <si>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</si>
  <si>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</si>
  <si>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</si>
  <si>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</si>
  <si>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</si>
  <si>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</si>
  <si>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</si>
  <si>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</si>
  <si>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</si>
  <si>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</si>
  <si>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</si>
  <si>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</si>
  <si>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</si>
  <si>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</si>
  <si>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</si>
  <si>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</si>
  <si>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</si>
  <si>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</si>
  <si>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</si>
  <si>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</si>
  <si>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</si>
  <si>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</si>
  <si>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</si>
  <si>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</si>
  <si>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</si>
  <si>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</si>
  <si>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</si>
  <si>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</si>
  <si>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</si>
  <si>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</si>
  <si>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</si>
  <si>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</si>
  <si>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</si>
  <si>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</si>
  <si>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</si>
  <si>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</si>
  <si>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</si>
  <si>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</si>
  <si>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</si>
  <si>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</si>
  <si>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</si>
  <si>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</si>
  <si>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</si>
  <si>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</si>
  <si>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</si>
  <si>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</si>
  <si>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</si>
  <si>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</si>
  <si>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</si>
  <si>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</si>
  <si>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</si>
  <si>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</si>
  <si>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</si>
  <si>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</si>
  <si>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</si>
  <si>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</si>
  <si>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</si>
  <si>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</si>
  <si>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</si>
  <si>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</si>
  <si>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</si>
  <si>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</si>
  <si>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</si>
  <si>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</si>
  <si>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</si>
  <si>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</si>
  <si>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</si>
  <si>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</si>
  <si>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</si>
  <si>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</si>
  <si>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</si>
  <si>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</si>
  <si>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</si>
  <si>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</si>
  <si>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</si>
  <si>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</si>
  <si>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</si>
  <si>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</si>
  <si>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</si>
  <si>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</si>
  <si>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</si>
  <si>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</si>
  <si>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</si>
  <si>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</si>
  <si>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</si>
  <si>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</si>
  <si>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</si>
  <si>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</si>
  <si>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</si>
  <si>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</si>
  <si>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</si>
  <si>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</si>
  <si>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</si>
  <si>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</si>
  <si>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</si>
  <si>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</si>
  <si>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</si>
  <si>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</si>
  <si>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</si>
  <si>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</si>
  <si>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</si>
  <si>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</si>
  <si>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</si>
  <si>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</si>
  <si>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</si>
  <si>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</si>
  <si>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</si>
  <si>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</si>
  <si>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</si>
  <si>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</si>
  <si>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</si>
  <si>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</si>
  <si>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</si>
  <si>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</si>
  <si>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</si>
  <si>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</si>
  <si>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</si>
  <si>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</si>
  <si>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</si>
  <si>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</si>
  <si>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</si>
  <si>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</si>
  <si>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</si>
  <si>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</si>
  <si>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</si>
  <si>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</si>
  <si>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</si>
  <si>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</si>
  <si>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</si>
  <si>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</si>
  <si>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</si>
  <si>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</si>
  <si>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</si>
  <si>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</si>
  <si>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</si>
  <si>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</si>
  <si>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</si>
  <si>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</si>
  <si>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</si>
  <si>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</si>
  <si>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</si>
  <si>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</si>
  <si>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</si>
  <si>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</si>
  <si>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</si>
  <si>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</si>
  <si>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</si>
  <si>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</si>
  <si>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</si>
  <si>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</si>
  <si>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</si>
  <si>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</si>
  <si>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</si>
  <si>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</si>
  <si>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</si>
  <si>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</si>
  <si>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</si>
  <si>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</si>
  <si>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</si>
  <si>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</si>
  <si>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</si>
  <si>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</si>
  <si>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</si>
  <si>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</si>
  <si>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</si>
  <si>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</si>
  <si>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</si>
  <si>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</si>
  <si>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</si>
  <si>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</si>
  <si>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</si>
  <si>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</si>
  <si>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</si>
  <si>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</si>
  <si>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</si>
  <si>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</si>
  <si>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</si>
  <si>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</si>
  <si>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</si>
  <si>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</si>
  <si>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</si>
  <si>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</si>
  <si>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</si>
  <si>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</si>
  <si>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</si>
  <si>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</si>
  <si>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</si>
  <si>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</si>
  <si>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</si>
  <si>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</si>
  <si>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</si>
  <si>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</si>
  <si>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</si>
  <si>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</si>
  <si>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</si>
  <si>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</si>
  <si>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</si>
  <si>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</si>
  <si>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</si>
  <si>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</si>
  <si>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</si>
  <si>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</si>
  <si>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</si>
  <si>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</si>
  <si>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</si>
  <si>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</si>
  <si>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</si>
  <si>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</si>
  <si>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</si>
  <si>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</si>
  <si>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</si>
  <si>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</si>
  <si>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</si>
  <si>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</si>
  <si>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</si>
  <si>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</si>
  <si>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</si>
  <si>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</si>
  <si>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</si>
  <si>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</si>
  <si>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</si>
  <si>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</si>
  <si>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</si>
  <si>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</si>
  <si>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</si>
  <si>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</si>
  <si>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</si>
  <si>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</si>
  <si>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</si>
  <si>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</si>
  <si>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</si>
  <si>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</si>
  <si>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</si>
  <si>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</si>
  <si>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</si>
  <si>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</si>
  <si>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</si>
  <si>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</si>
  <si>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</si>
  <si>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</si>
  <si>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</si>
  <si>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</si>
  <si>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</si>
  <si>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</si>
  <si>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</si>
  <si>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</si>
  <si>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</si>
  <si>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</si>
  <si>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</si>
  <si>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</si>
  <si>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</si>
  <si>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</si>
  <si>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</si>
  <si>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</si>
  <si>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</si>
  <si>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</si>
  <si>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</si>
  <si>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</si>
  <si>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</si>
  <si>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</si>
  <si>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</si>
  <si>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</si>
  <si>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</si>
  <si>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</si>
  <si>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</si>
  <si>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</si>
  <si>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</si>
  <si>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</si>
  <si>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</si>
  <si>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</si>
  <si>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</si>
  <si>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</si>
  <si>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</si>
  <si>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</si>
  <si>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</si>
  <si>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</si>
  <si>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</si>
  <si>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</si>
  <si>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</si>
  <si>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</si>
  <si>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</si>
  <si>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</si>
  <si>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</si>
  <si>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</si>
  <si>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</si>
  <si>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</si>
  <si>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</si>
  <si>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</si>
  <si>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</si>
  <si>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</si>
  <si>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</si>
  <si>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</si>
  <si>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</si>
  <si>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</si>
  <si>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</si>
  <si>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</si>
  <si>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</si>
  <si>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</si>
  <si>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</si>
  <si>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</si>
  <si>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</si>
  <si>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</si>
  <si>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</si>
  <si>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</si>
  <si>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</si>
  <si>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</si>
  <si>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</si>
  <si>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</si>
  <si>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</si>
  <si>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</si>
  <si>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</si>
  <si>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</si>
  <si>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</si>
  <si>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</si>
  <si>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</si>
  <si>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</si>
  <si>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</si>
  <si>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</si>
  <si>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</si>
  <si>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</si>
  <si>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</si>
  <si>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</si>
  <si>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</si>
  <si>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</si>
  <si>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</si>
  <si>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</si>
  <si>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</si>
  <si>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</si>
  <si>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</si>
  <si>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</si>
  <si>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</si>
  <si>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</si>
  <si>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</si>
  <si>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</si>
  <si>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</si>
  <si>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</si>
  <si>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</si>
  <si>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</si>
  <si>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</si>
  <si>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</si>
  <si>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</si>
  <si>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</si>
  <si>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</si>
  <si>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</si>
  <si>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</si>
  <si>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</si>
  <si>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</si>
  <si>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</si>
  <si>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</si>
  <si>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</si>
  <si>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</si>
  <si>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</si>
  <si>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</si>
  <si>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</si>
  <si>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</si>
  <si>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</si>
  <si>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</si>
  <si>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</si>
  <si>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</si>
  <si>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</si>
  <si>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</si>
  <si>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</si>
  <si>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</si>
  <si>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</si>
  <si>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</si>
  <si>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</si>
  <si>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</si>
  <si>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</si>
  <si>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</si>
  <si>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</si>
  <si>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</si>
  <si>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</si>
  <si>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</si>
  <si>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</si>
  <si>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</si>
  <si>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</si>
  <si>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</si>
  <si>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</si>
  <si>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</si>
  <si>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</si>
  <si>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</si>
  <si>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</si>
  <si>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</si>
  <si>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</si>
  <si>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</si>
  <si>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</si>
  <si>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</si>
  <si>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</si>
  <si>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</si>
  <si>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</si>
  <si>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</si>
  <si>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</si>
  <si>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</si>
  <si>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</si>
  <si>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</si>
  <si>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</si>
  <si>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</si>
  <si>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</si>
  <si>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</si>
  <si>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</si>
  <si>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</si>
  <si>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</si>
  <si>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</si>
  <si>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</si>
  <si>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</si>
  <si>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</si>
  <si>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</si>
  <si>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</si>
  <si>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</si>
  <si>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</si>
  <si>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</si>
  <si>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</si>
  <si>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</si>
  <si>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</si>
  <si>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</si>
  <si>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</si>
  <si>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</si>
  <si>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</si>
  <si>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</si>
  <si>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</si>
  <si>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</si>
  <si>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</si>
  <si>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</si>
  <si>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</si>
  <si>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</si>
  <si>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</si>
  <si>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</si>
  <si>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</si>
  <si>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</si>
  <si>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</si>
  <si>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</si>
  <si>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</si>
  <si>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</si>
  <si>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</si>
  <si>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</si>
  <si>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</si>
  <si>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</si>
  <si>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</si>
  <si>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</si>
  <si>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</si>
  <si>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</si>
  <si>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</si>
  <si>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</si>
  <si>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</si>
  <si>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</si>
  <si>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</si>
  <si>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</si>
  <si>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</si>
  <si>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</si>
  <si>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</si>
  <si>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</si>
  <si>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</si>
  <si>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</si>
  <si>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</si>
  <si>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</si>
  <si>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</si>
  <si>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</si>
  <si>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</si>
  <si>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</si>
  <si>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</si>
  <si>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</si>
  <si>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</si>
  <si>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</si>
  <si>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</si>
  <si>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</si>
  <si>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</si>
  <si>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</si>
  <si>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</si>
  <si>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</si>
  <si>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</si>
  <si>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</si>
  <si>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</si>
  <si>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</si>
  <si>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</si>
  <si>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</si>
  <si>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</si>
  <si>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</si>
  <si>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</si>
  <si>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</si>
  <si>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</si>
  <si>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</si>
  <si>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</si>
  <si>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</si>
  <si>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</si>
  <si>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</si>
  <si>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</si>
  <si>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</si>
  <si>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</si>
  <si>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</si>
  <si>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</si>
  <si>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</si>
  <si>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</si>
  <si>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</si>
  <si>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</si>
  <si>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</si>
  <si>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</si>
  <si>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</si>
  <si>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</si>
  <si>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</si>
  <si>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</si>
  <si>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</si>
  <si>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</si>
  <si>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</si>
  <si>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</si>
  <si>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</si>
  <si>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</si>
  <si>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</si>
  <si>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</si>
  <si>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</si>
  <si>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</si>
  <si>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</si>
  <si>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</si>
  <si>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</si>
  <si>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</si>
  <si>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</si>
  <si>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</si>
  <si>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</si>
  <si>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</si>
  <si>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</si>
  <si>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</si>
  <si>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</si>
  <si>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</si>
  <si>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</si>
  <si>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</si>
  <si>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</si>
  <si>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</si>
  <si>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</si>
  <si>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</si>
  <si>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</si>
  <si>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</si>
  <si>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</si>
  <si>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</si>
  <si>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</si>
  <si>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</si>
  <si>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</si>
  <si>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</si>
  <si>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</si>
  <si>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</si>
  <si>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</si>
  <si>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</si>
  <si>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</si>
  <si>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</si>
  <si>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</si>
  <si>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</si>
  <si>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</si>
  <si>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</si>
  <si>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</si>
  <si>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</si>
  <si>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</si>
  <si>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</si>
  <si>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</si>
  <si>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</si>
  <si>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</si>
  <si>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</si>
  <si>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</si>
  <si>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</si>
  <si>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</si>
  <si>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</si>
  <si>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</si>
  <si>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</si>
  <si>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</si>
  <si>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</si>
  <si>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</si>
  <si>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</si>
  <si>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</si>
  <si>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</si>
  <si>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</si>
  <si>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</si>
  <si>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</si>
  <si>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</si>
  <si>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</si>
  <si>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</si>
  <si>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</si>
  <si>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</si>
  <si>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</si>
  <si>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</si>
  <si>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</si>
  <si>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</si>
  <si>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</si>
  <si>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</si>
  <si>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</si>
  <si>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</si>
  <si>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</si>
  <si>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</si>
  <si>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</si>
  <si>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</si>
  <si>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</si>
  <si>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</si>
  <si>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</si>
  <si>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</si>
  <si>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</si>
  <si>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</si>
  <si>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</si>
  <si>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</si>
  <si>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</si>
  <si>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</si>
  <si>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</si>
  <si>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</si>
  <si>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</si>
  <si>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</si>
  <si>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</si>
  <si>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</si>
  <si>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</si>
  <si>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</si>
  <si>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</si>
  <si>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</si>
  <si>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</si>
  <si>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</si>
  <si>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</si>
  <si>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</si>
  <si>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</si>
  <si>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</si>
  <si>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</si>
  <si>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</si>
  <si>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</si>
  <si>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</si>
  <si>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</si>
  <si>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</si>
  <si>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</si>
  <si>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</si>
  <si>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</si>
  <si>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</si>
  <si>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</si>
  <si>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</si>
  <si>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</si>
  <si>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</si>
  <si>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</si>
  <si>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</si>
  <si>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</si>
  <si>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</si>
  <si>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</si>
  <si>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</si>
  <si>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</si>
  <si>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</si>
  <si>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</si>
  <si>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</si>
  <si>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</si>
  <si>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</si>
  <si>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</si>
  <si>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</si>
  <si>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</si>
  <si>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</si>
  <si>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</si>
  <si>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</si>
  <si>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</si>
  <si>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</si>
  <si>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</si>
  <si>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</si>
  <si>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</si>
  <si>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</si>
  <si>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</si>
  <si>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</si>
  <si>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</si>
  <si>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</si>
  <si>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</si>
  <si>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</si>
  <si>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</si>
  <si>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</si>
  <si>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</si>
  <si>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</si>
  <si>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</si>
  <si>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</si>
  <si>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</si>
  <si>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</si>
  <si>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</si>
  <si>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</si>
  <si>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</si>
  <si>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</si>
  <si>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</si>
  <si>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</si>
  <si>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</si>
  <si>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</si>
  <si>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</si>
  <si>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</si>
  <si>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</si>
  <si>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</si>
  <si>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</si>
  <si>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</si>
  <si>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</si>
  <si>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</si>
  <si>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</si>
  <si>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</si>
  <si>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</si>
  <si>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</si>
  <si>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</si>
  <si>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</si>
  <si>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</si>
  <si>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</si>
  <si>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</si>
  <si>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</si>
  <si>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</si>
  <si>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</si>
  <si>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</si>
  <si>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</si>
  <si>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</si>
  <si>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</si>
  <si>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</si>
  <si>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</si>
  <si>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</si>
  <si>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</si>
  <si>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</si>
  <si>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</si>
  <si>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</si>
  <si>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</si>
  <si>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</si>
  <si>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</si>
  <si>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</si>
  <si>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</si>
  <si>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</si>
  <si>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</si>
  <si>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</si>
  <si>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</si>
  <si>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</si>
  <si>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</si>
  <si>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</si>
  <si>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</si>
  <si>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</si>
  <si>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</si>
  <si>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</si>
  <si>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</si>
  <si>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</si>
  <si>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</si>
  <si>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</si>
  <si>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</si>
  <si>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</si>
  <si>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</si>
  <si>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</si>
  <si>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</si>
  <si>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</si>
  <si>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</si>
  <si>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</si>
  <si>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</si>
  <si>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</si>
  <si>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</si>
  <si>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</si>
  <si>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</si>
  <si>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</si>
  <si>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</si>
  <si>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</si>
  <si>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</si>
  <si>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</si>
  <si>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</si>
  <si>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</si>
  <si>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</si>
  <si>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</si>
  <si>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</si>
  <si>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</si>
  <si>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</si>
  <si>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</si>
  <si>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</si>
  <si>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</si>
  <si>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</si>
  <si>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</si>
  <si>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</si>
  <si>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</si>
  <si>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</si>
  <si>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</si>
  <si>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</si>
  <si>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</si>
  <si>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</si>
  <si>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</si>
  <si>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</si>
  <si>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</si>
  <si>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</si>
  <si>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</si>
  <si>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</si>
  <si>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</si>
  <si>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</si>
  <si>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</si>
  <si>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</si>
  <si>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</si>
  <si>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</si>
  <si>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</si>
  <si>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</si>
  <si>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</si>
  <si>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</si>
  <si>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</si>
  <si>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</si>
  <si>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</si>
  <si>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</si>
  <si>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</si>
  <si>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</si>
  <si>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</si>
  <si>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</si>
  <si>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</si>
  <si>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</si>
  <si>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</si>
  <si>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</si>
  <si>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</si>
  <si>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</si>
  <si>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</si>
  <si>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</si>
  <si>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</si>
  <si>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</si>
  <si>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</si>
  <si>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</si>
  <si>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</si>
  <si>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</si>
  <si>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</si>
  <si>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</si>
  <si>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</si>
  <si>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</si>
  <si>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</si>
  <si>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</si>
  <si>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</si>
  <si>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</si>
  <si>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</si>
  <si>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</si>
  <si>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</si>
  <si>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</si>
  <si>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</si>
  <si>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</si>
  <si>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</si>
  <si>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</si>
  <si>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</si>
  <si>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</si>
  <si>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</si>
  <si>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</si>
  <si>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</si>
  <si>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</si>
  <si>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</si>
  <si>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</si>
  <si>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</si>
  <si>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</si>
  <si>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</si>
  <si>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</si>
  <si>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</si>
  <si>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</si>
  <si>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</si>
  <si>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</si>
  <si>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</si>
  <si>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</si>
  <si>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</si>
  <si>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</si>
  <si>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</si>
  <si>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</si>
  <si>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</si>
  <si>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</si>
  <si>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</si>
  <si>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</si>
  <si>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</si>
  <si>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</si>
  <si>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</si>
  <si>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</si>
  <si>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</si>
  <si>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</si>
  <si>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</si>
  <si>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</si>
  <si>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</si>
  <si>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</si>
  <si>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</si>
  <si>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</si>
  <si>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</si>
  <si>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</si>
  <si>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</si>
  <si>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</si>
  <si>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</si>
  <si>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</si>
  <si>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</si>
  <si>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</si>
  <si>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</si>
  <si>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</si>
  <si>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</si>
  <si>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</si>
  <si>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</si>
  <si>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</si>
  <si>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</si>
  <si>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</si>
  <si>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</si>
  <si>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</si>
  <si>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</si>
  <si>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</si>
  <si>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</si>
  <si>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</si>
  <si>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</si>
  <si>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</si>
  <si>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</si>
  <si>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</si>
  <si>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</si>
  <si>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</si>
  <si>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</si>
  <si>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</si>
  <si>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</si>
  <si>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</si>
  <si>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</si>
  <si>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</si>
  <si>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</si>
  <si>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</si>
  <si>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</si>
  <si>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</si>
  <si>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</si>
  <si>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</si>
  <si>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</si>
  <si>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</si>
  <si>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</si>
  <si>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</si>
  <si>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</si>
  <si>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</si>
  <si>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</si>
  <si>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</si>
  <si>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</si>
  <si>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</si>
  <si>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</si>
  <si>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</si>
  <si>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</si>
  <si>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</si>
  <si>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</si>
  <si>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</si>
  <si>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</si>
  <si>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</si>
  <si>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</si>
  <si>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</si>
  <si>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</si>
  <si>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</si>
  <si>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</si>
  <si>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</si>
  <si>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</si>
  <si>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</si>
  <si>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</si>
  <si>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</si>
  <si>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</si>
  <si>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</si>
  <si>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</si>
  <si>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</si>
  <si>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</si>
  <si>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</si>
  <si>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</si>
  <si>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</si>
  <si>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</si>
  <si>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</si>
  <si>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</si>
  <si>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</si>
  <si>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</si>
  <si>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</si>
  <si>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</si>
  <si>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</si>
  <si>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</si>
  <si>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</si>
  <si>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</si>
  <si>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</si>
  <si>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</si>
  <si>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</si>
  <si>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</si>
  <si>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</si>
  <si>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</si>
  <si>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</si>
  <si>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</si>
  <si>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</si>
  <si>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</si>
  <si>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</si>
  <si>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</si>
  <si>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</si>
  <si>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</si>
  <si>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</si>
  <si>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</si>
  <si>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</si>
  <si>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</si>
  <si>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</si>
  <si>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</si>
  <si>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</si>
  <si>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</si>
  <si>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</si>
  <si>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</si>
  <si>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</si>
  <si>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</si>
  <si>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</si>
  <si>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</si>
  <si>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</si>
  <si>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</si>
  <si>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</si>
  <si>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</si>
  <si>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</si>
  <si>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</si>
  <si>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</si>
  <si>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</si>
  <si>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</si>
  <si>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</si>
  <si>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</si>
  <si>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</si>
  <si>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</si>
  <si>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</si>
  <si>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</si>
  <si>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</si>
  <si>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</si>
  <si>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</si>
  <si>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</si>
  <si>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</si>
  <si>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</si>
  <si>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</si>
  <si>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</si>
  <si>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</si>
  <si>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</si>
  <si>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</si>
  <si>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</si>
  <si>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</si>
  <si>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</si>
  <si>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</si>
  <si>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</si>
  <si>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</si>
  <si>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</si>
  <si>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</si>
  <si>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</si>
  <si>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</si>
  <si>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</si>
  <si>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</si>
  <si>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</si>
  <si>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</si>
  <si>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</si>
  <si>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</si>
  <si>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</si>
  <si>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</si>
  <si>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</si>
  <si>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</si>
  <si>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</si>
  <si>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</si>
  <si>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</si>
  <si>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</si>
  <si>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</si>
  <si>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</si>
  <si>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</si>
  <si>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</si>
  <si>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</si>
  <si>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</si>
  <si>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</si>
  <si>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</si>
  <si>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</si>
  <si>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</si>
  <si>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</si>
  <si>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</si>
  <si>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</si>
  <si>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</si>
  <si>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</si>
  <si>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</si>
  <si>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</si>
  <si>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</si>
  <si>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</si>
  <si>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</si>
  <si>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</si>
  <si>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</si>
  <si>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</si>
  <si>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</si>
  <si>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</si>
  <si>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</si>
  <si>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</si>
  <si>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</si>
  <si>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</si>
  <si>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</si>
  <si>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</si>
  <si>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</si>
  <si>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</si>
  <si>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</si>
  <si>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</si>
  <si>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</si>
  <si>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</si>
  <si>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</si>
  <si>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</si>
  <si>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</si>
  <si>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</si>
  <si>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</si>
  <si>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</si>
  <si>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</si>
  <si>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</si>
  <si>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</si>
  <si>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</si>
  <si>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</si>
  <si>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</si>
  <si>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</si>
  <si>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</si>
  <si>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</si>
  <si>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</si>
  <si>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</si>
  <si>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</si>
  <si>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</si>
  <si>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</si>
  <si>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</si>
  <si>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</si>
  <si>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</si>
  <si>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</si>
  <si>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</si>
  <si>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</si>
  <si>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</si>
  <si>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</si>
  <si>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</si>
  <si>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</si>
  <si>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</si>
  <si>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</si>
  <si>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</si>
  <si>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</si>
  <si>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</si>
  <si>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</si>
  <si>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</si>
  <si>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</si>
  <si>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</si>
  <si>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</si>
  <si>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</si>
  <si>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</si>
  <si>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</si>
  <si>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</si>
  <si>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</si>
  <si>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</si>
  <si>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</si>
  <si>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</si>
  <si>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</si>
  <si>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</si>
  <si>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</si>
  <si>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</si>
  <si>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</si>
  <si>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</si>
  <si>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</si>
  <si>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</si>
  <si>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</si>
  <si>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</si>
  <si>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</si>
  <si>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</si>
  <si>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</si>
  <si>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</si>
  <si>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</si>
  <si>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</si>
  <si>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</si>
  <si>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</si>
  <si>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</si>
  <si>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</si>
  <si>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</si>
  <si>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</si>
  <si>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</si>
  <si>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</si>
  <si>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</si>
  <si>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</si>
  <si>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</si>
  <si>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</si>
  <si>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</si>
  <si>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</si>
  <si>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</si>
  <si>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</si>
  <si>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</si>
  <si>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</si>
  <si>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</si>
  <si>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</si>
  <si>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</si>
  <si>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</si>
  <si>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</si>
  <si>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</si>
  <si>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</si>
  <si>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</si>
  <si>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</si>
  <si>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</si>
  <si>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</si>
  <si>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</si>
  <si>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</si>
  <si>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</si>
  <si>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</si>
  <si>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</si>
  <si>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</si>
  <si>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</si>
  <si>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</si>
  <si>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</si>
  <si>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</si>
  <si>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</si>
  <si>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</si>
  <si>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</si>
  <si>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</si>
  <si>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</si>
  <si>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</si>
  <si>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</si>
  <si>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</si>
  <si>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</si>
  <si>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</si>
  <si>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</si>
  <si>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</si>
  <si>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</si>
  <si>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</si>
  <si>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</si>
  <si>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</si>
  <si>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</si>
  <si>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</si>
  <si>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</si>
  <si>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</si>
  <si>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</si>
  <si>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</si>
  <si>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</si>
  <si>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</si>
  <si>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</si>
  <si>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</si>
  <si>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</si>
  <si>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</si>
  <si>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</si>
  <si>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</si>
  <si>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</si>
  <si>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</si>
  <si>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</si>
  <si>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</si>
  <si>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</si>
  <si>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</si>
  <si>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</si>
  <si>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</si>
  <si>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</si>
  <si>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</si>
  <si>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</si>
  <si>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</si>
  <si>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</si>
  <si>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</si>
  <si>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</si>
  <si>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</si>
  <si>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</si>
  <si>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</si>
  <si>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</si>
  <si>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</si>
  <si>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</si>
  <si>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</si>
  <si>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</si>
  <si>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</si>
  <si>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</si>
  <si>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</si>
  <si>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</si>
  <si>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</si>
  <si>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</si>
  <si>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</si>
  <si>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</si>
  <si>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</si>
  <si>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</si>
  <si>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</si>
  <si>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</si>
  <si>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</si>
  <si>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</si>
  <si>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</si>
  <si>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</si>
  <si>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</si>
  <si>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</si>
  <si>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</si>
  <si>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</si>
  <si>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</si>
  <si>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</si>
  <si>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</si>
  <si>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</si>
  <si>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</si>
  <si>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</si>
  <si>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</si>
  <si>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</si>
  <si>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</si>
  <si>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</si>
  <si>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</si>
  <si>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</si>
  <si>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</si>
  <si>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</si>
  <si>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</si>
  <si>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</si>
  <si>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</si>
  <si>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</si>
  <si>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</si>
  <si>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</si>
  <si>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</si>
  <si>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</si>
  <si>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</si>
  <si>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</si>
  <si>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</si>
  <si>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</si>
  <si>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</si>
  <si>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</si>
  <si>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</si>
  <si>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</si>
  <si>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</si>
  <si>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</si>
  <si>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</si>
  <si>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</si>
  <si>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</si>
  <si>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</si>
  <si>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</si>
  <si>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</si>
  <si>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</si>
  <si>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</si>
  <si>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</si>
  <si>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</si>
  <si>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</si>
  <si>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</si>
  <si>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</si>
  <si>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</si>
  <si>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</si>
  <si>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</si>
  <si>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</si>
  <si>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</si>
  <si>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</si>
  <si>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</si>
  <si>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</si>
  <si>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</si>
  <si>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</si>
  <si>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</si>
  <si>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</si>
  <si>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</si>
  <si>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</si>
  <si>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</si>
  <si>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</si>
  <si>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</si>
  <si>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</si>
  <si>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</si>
  <si>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</si>
  <si>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</si>
  <si>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</si>
  <si>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</si>
  <si>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</si>
  <si>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</si>
  <si>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</si>
  <si>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</si>
  <si>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</si>
  <si>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</si>
  <si>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</si>
  <si>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</si>
  <si>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</si>
  <si>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</si>
  <si>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</si>
  <si>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</si>
  <si>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</si>
  <si>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</si>
  <si>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</si>
  <si>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</si>
  <si>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</si>
  <si>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</si>
  <si>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</si>
  <si>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</si>
  <si>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</si>
  <si>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</si>
  <si>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</si>
  <si>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</si>
  <si>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</si>
  <si>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</si>
  <si>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</si>
  <si>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</si>
  <si>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</si>
  <si>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</si>
  <si>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</si>
  <si>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</si>
  <si>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</si>
  <si>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</si>
  <si>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</si>
  <si>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</si>
  <si>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</si>
  <si>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</si>
  <si>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</si>
  <si>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</si>
  <si>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</si>
  <si>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</si>
  <si>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</si>
  <si>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</si>
  <si>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</si>
  <si>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</si>
  <si>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</si>
  <si>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</si>
  <si>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</si>
  <si>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</si>
  <si>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</si>
  <si>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</si>
  <si>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</si>
  <si>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</si>
  <si>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</si>
  <si>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</si>
  <si>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</si>
  <si>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</si>
  <si>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</si>
  <si>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</si>
  <si>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</si>
  <si>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</si>
  <si>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</si>
  <si>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</si>
  <si>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</si>
  <si>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</si>
  <si>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</si>
  <si>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</si>
  <si>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</si>
  <si>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</si>
  <si>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</si>
  <si>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</si>
  <si>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</si>
  <si>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</si>
  <si>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</si>
  <si>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</si>
  <si>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</si>
  <si>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</si>
  <si>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</si>
  <si>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</si>
  <si>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</si>
  <si>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</si>
  <si>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</si>
  <si>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</si>
  <si>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</si>
  <si>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</si>
  <si>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</si>
  <si>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</si>
  <si>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</si>
  <si>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</si>
  <si>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</si>
  <si>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</si>
  <si>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</si>
  <si>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</si>
  <si>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</si>
  <si>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</si>
  <si>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</si>
  <si>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</si>
  <si>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</si>
  <si>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</si>
  <si>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</si>
  <si>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</si>
  <si>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</si>
  <si>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</si>
  <si>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</si>
  <si>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</si>
  <si>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</si>
  <si>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</si>
  <si>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</si>
  <si>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</si>
  <si>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</si>
  <si>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</si>
  <si>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</si>
  <si>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</si>
  <si>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</si>
  <si>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</si>
  <si>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</si>
  <si>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</si>
  <si>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</si>
  <si>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</si>
  <si>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</si>
  <si>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</si>
  <si>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</si>
  <si>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</si>
  <si>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</si>
  <si>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</si>
  <si>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</si>
  <si>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</si>
  <si>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</si>
  <si>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</si>
  <si>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</si>
  <si>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</si>
  <si>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</si>
  <si>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</si>
  <si>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</si>
  <si>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</si>
  <si>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</si>
  <si>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</si>
  <si>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</si>
  <si>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</si>
  <si>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</si>
  <si>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</si>
  <si>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</si>
  <si>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</si>
  <si>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</si>
  <si>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</si>
  <si>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</si>
  <si>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</si>
  <si>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</si>
  <si>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</si>
  <si>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</si>
  <si>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</si>
  <si>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</si>
  <si>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</si>
  <si>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</si>
  <si>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</si>
  <si>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</si>
  <si>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</si>
  <si>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</si>
  <si>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</si>
  <si>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</si>
  <si>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</si>
  <si>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</si>
  <si>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</si>
  <si>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</si>
  <si>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</si>
  <si>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</si>
  <si>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</si>
  <si>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</si>
  <si>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</si>
  <si>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</si>
  <si>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</si>
  <si>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</si>
  <si>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</si>
  <si>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</si>
  <si>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</si>
  <si>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</si>
  <si>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</si>
  <si>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</si>
  <si>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</si>
  <si>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</si>
  <si>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</si>
  <si>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</si>
  <si>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</si>
  <si>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</si>
  <si>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</si>
  <si>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</si>
  <si>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</si>
  <si>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</si>
  <si>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</si>
  <si>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</si>
  <si>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</si>
  <si>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</si>
  <si>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</si>
  <si>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</si>
  <si>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</si>
  <si>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</si>
  <si>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</si>
  <si>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</si>
  <si>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</si>
  <si>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</si>
  <si>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</si>
  <si>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</si>
  <si>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</si>
  <si>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</si>
  <si>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</si>
  <si>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</si>
  <si>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</si>
  <si>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</si>
  <si>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</si>
  <si>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</si>
  <si>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</si>
  <si>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</si>
  <si>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</si>
  <si>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</si>
  <si>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</si>
  <si>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</si>
  <si>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</si>
  <si>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</si>
  <si>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</si>
  <si>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</si>
  <si>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</si>
  <si>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</si>
  <si>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</si>
  <si>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</si>
  <si>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</si>
  <si>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</si>
  <si>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</si>
  <si>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</si>
  <si>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</si>
  <si>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</si>
  <si>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</si>
  <si>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</si>
  <si>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</si>
  <si>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</si>
  <si>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</si>
  <si>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</si>
  <si>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</si>
  <si>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</si>
  <si>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</si>
  <si>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</si>
  <si>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</si>
  <si>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</si>
  <si>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</si>
  <si>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</si>
  <si>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</si>
  <si>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</si>
  <si>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</si>
  <si>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</si>
  <si>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</si>
  <si>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</si>
  <si>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</si>
  <si>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</si>
  <si>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</si>
  <si>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</si>
  <si>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</si>
  <si>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</si>
  <si>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</si>
  <si>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</si>
  <si>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</si>
  <si>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</si>
  <si>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</si>
  <si>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</si>
  <si>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</si>
  <si>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</si>
  <si>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</si>
  <si>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</si>
  <si>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</si>
  <si>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</si>
  <si>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</si>
  <si>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</si>
  <si>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</si>
  <si>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</si>
  <si>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</si>
  <si>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</si>
  <si>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</si>
  <si>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</si>
  <si>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</si>
  <si>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</si>
  <si>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</si>
  <si>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</si>
  <si>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</si>
  <si>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</si>
  <si>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</si>
  <si>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</si>
  <si>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</si>
  <si>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</si>
  <si>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</si>
  <si>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</si>
  <si>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</si>
  <si>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</si>
  <si>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</si>
  <si>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</si>
  <si>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</si>
  <si>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</si>
  <si>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</si>
  <si>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</si>
  <si>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</si>
  <si>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</si>
  <si>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</si>
  <si>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</si>
  <si>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</si>
  <si>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</si>
  <si>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</si>
  <si>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</si>
  <si>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</si>
  <si>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</si>
  <si>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</si>
  <si>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</si>
  <si>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</si>
  <si>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</si>
  <si>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</si>
  <si>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</si>
  <si>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</si>
  <si>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</si>
  <si>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</si>
  <si>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</si>
  <si>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</si>
  <si>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</si>
  <si>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</si>
  <si>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</si>
  <si>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</si>
  <si>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</si>
  <si>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</si>
  <si>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</si>
  <si>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</si>
  <si>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</si>
  <si>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</si>
  <si>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</si>
  <si>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</si>
  <si>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</si>
  <si>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</si>
  <si>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</si>
  <si>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</si>
  <si>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</si>
  <si>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</si>
  <si>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</si>
  <si>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</si>
  <si>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</si>
  <si>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</si>
  <si>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</si>
  <si>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</si>
  <si>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</si>
  <si>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</si>
  <si>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</si>
  <si>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</si>
  <si>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</si>
  <si>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</si>
  <si>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</si>
  <si>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</si>
  <si>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</si>
  <si>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</si>
  <si>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</si>
  <si>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</si>
  <si>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</si>
  <si>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</si>
  <si>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</si>
  <si>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</si>
  <si>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</si>
  <si>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</si>
  <si>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</si>
  <si>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</si>
  <si>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</si>
  <si>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</si>
  <si>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</si>
  <si>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</si>
  <si>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</si>
  <si>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</si>
  <si>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</si>
  <si>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</si>
  <si>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</si>
  <si>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</si>
  <si>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</si>
  <si>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</si>
  <si>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</si>
  <si>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</si>
  <si>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</si>
  <si>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</si>
  <si>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</si>
  <si>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</si>
  <si>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</si>
  <si>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</si>
  <si>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</si>
  <si>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</si>
  <si>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</si>
  <si>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</si>
  <si>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</si>
  <si>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</si>
  <si>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</si>
  <si>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</si>
  <si>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</si>
  <si>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</si>
  <si>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</si>
  <si>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</si>
  <si>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</si>
  <si>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</si>
  <si>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</si>
  <si>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</si>
  <si>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</si>
  <si>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</si>
  <si>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</si>
  <si>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</si>
  <si>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</si>
  <si>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</si>
  <si>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</si>
  <si>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</si>
  <si>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</si>
  <si>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</si>
  <si>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</si>
  <si>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</si>
  <si>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</si>
  <si>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</si>
  <si>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</si>
  <si>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</si>
  <si>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</si>
  <si>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</si>
  <si>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</si>
  <si>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</si>
  <si>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</si>
  <si>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</si>
  <si>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</si>
  <si>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</si>
  <si>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</si>
  <si>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</si>
  <si>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</si>
  <si>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</si>
  <si>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</si>
  <si>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</si>
  <si>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</si>
  <si>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</si>
  <si>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</si>
  <si>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</si>
  <si>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</si>
  <si>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</si>
  <si>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</si>
  <si>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</si>
  <si>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</si>
  <si>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</si>
  <si>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</si>
  <si>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</si>
  <si>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</si>
  <si>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</si>
  <si>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</si>
  <si>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</si>
  <si>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</si>
  <si>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</si>
  <si>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</si>
  <si>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</si>
  <si>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</si>
  <si>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</si>
  <si>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</si>
  <si>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</si>
  <si>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</si>
  <si>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</si>
  <si>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</si>
  <si>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</si>
  <si>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</si>
  <si>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</si>
  <si>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</si>
  <si>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</si>
  <si>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</si>
  <si>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</si>
  <si>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</si>
  <si>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</si>
  <si>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</si>
  <si>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</si>
  <si>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</si>
  <si>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</si>
  <si>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</si>
  <si>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</si>
  <si>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</si>
  <si>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</si>
  <si>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</si>
  <si>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</si>
  <si>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</si>
  <si>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</si>
  <si>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</si>
  <si>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</si>
  <si>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</si>
  <si>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</si>
  <si>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</si>
  <si>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</si>
  <si>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</si>
  <si>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</si>
  <si>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</si>
  <si>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</si>
  <si>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</si>
  <si>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</si>
  <si>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</si>
  <si>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</si>
  <si>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</si>
  <si>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</si>
  <si>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</si>
  <si>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</si>
  <si>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</si>
  <si>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</si>
  <si>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</si>
  <si>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</si>
  <si>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</si>
  <si>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</si>
  <si>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</si>
  <si>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</si>
  <si>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</si>
  <si>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</si>
  <si>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</si>
  <si>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</si>
  <si>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</si>
  <si>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</si>
  <si>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</si>
  <si>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</si>
  <si>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</si>
  <si>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</si>
  <si>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</si>
  <si>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</si>
  <si>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</si>
  <si>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</si>
  <si>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</si>
  <si>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</si>
  <si>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</si>
  <si>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</si>
  <si>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</si>
  <si>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</si>
  <si>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</si>
  <si>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</si>
  <si>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</si>
  <si>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</si>
  <si>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</si>
  <si>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</si>
  <si>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</si>
  <si>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</si>
  <si>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</si>
  <si>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</si>
  <si>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</si>
  <si>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</si>
  <si>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</si>
  <si>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</si>
  <si>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</si>
  <si>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</si>
  <si>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</si>
  <si>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</si>
  <si>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</si>
  <si>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</si>
  <si>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</si>
  <si>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</si>
  <si>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</si>
  <si>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</si>
  <si>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</si>
  <si>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</si>
  <si>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</si>
  <si>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</si>
  <si>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</si>
  <si>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</si>
  <si>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</si>
  <si>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</si>
  <si>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</si>
  <si>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</si>
  <si>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</si>
  <si>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</si>
  <si>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</si>
  <si>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</si>
  <si>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</si>
  <si>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</si>
  <si>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</si>
  <si>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</si>
  <si>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</si>
  <si>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</si>
  <si>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</si>
  <si>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</si>
  <si>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</si>
  <si>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</si>
  <si>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</si>
  <si>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</si>
  <si>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</si>
  <si>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</si>
  <si>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</si>
  <si>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</si>
  <si>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</si>
  <si>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</si>
  <si>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</si>
  <si>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</si>
  <si>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</si>
  <si>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</si>
  <si>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</si>
  <si>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</si>
  <si>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</si>
  <si>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</si>
  <si>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</si>
  <si>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</si>
  <si>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</si>
  <si>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</si>
  <si>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</si>
  <si>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</si>
  <si>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</si>
  <si>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</si>
  <si>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</si>
  <si>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</si>
  <si>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</si>
  <si>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</si>
  <si>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</si>
  <si>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</si>
  <si>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</si>
  <si>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</si>
  <si>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</si>
  <si>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</si>
  <si>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</si>
  <si>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</si>
  <si>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</si>
  <si>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</si>
  <si>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</si>
  <si>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</si>
  <si>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</si>
  <si>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</si>
  <si>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</si>
  <si>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</si>
  <si>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</si>
  <si>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</si>
  <si>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</si>
  <si>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</si>
  <si>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</si>
  <si>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</si>
  <si>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</si>
  <si>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</si>
  <si>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</si>
  <si>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</si>
  <si>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</si>
  <si>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</si>
  <si>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</si>
  <si>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</si>
  <si>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</si>
  <si>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</si>
  <si>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</si>
  <si>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</si>
  <si>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</si>
  <si>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</si>
  <si>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</si>
  <si>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</si>
  <si>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</si>
  <si>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</si>
  <si>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</si>
  <si>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</si>
  <si>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</si>
  <si>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</si>
  <si>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</si>
  <si>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</si>
  <si>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</si>
  <si>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</si>
  <si>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</si>
  <si>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</si>
  <si>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</si>
  <si>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</si>
  <si>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</si>
  <si>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</si>
  <si>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</si>
  <si>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</si>
  <si>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</si>
  <si>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</si>
  <si>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</si>
  <si>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</si>
  <si>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</si>
  <si>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</si>
  <si>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</si>
  <si>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</si>
  <si>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</si>
  <si>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</si>
  <si>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</si>
  <si>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</si>
  <si>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</si>
  <si>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</si>
  <si>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</si>
  <si>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</si>
  <si>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</si>
  <si>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</si>
  <si>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</si>
  <si>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</si>
  <si>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</si>
  <si>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</si>
  <si>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</si>
  <si>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</si>
  <si>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</si>
  <si>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</si>
  <si>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</si>
  <si>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</si>
  <si>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</si>
  <si>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</si>
  <si>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</si>
  <si>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</si>
  <si>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</si>
  <si>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</si>
  <si>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</si>
  <si>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</si>
  <si>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</si>
  <si>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</si>
  <si>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</si>
  <si>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</si>
  <si>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</si>
  <si>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</si>
  <si>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</si>
  <si>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</si>
  <si>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</si>
  <si>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</si>
  <si>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</si>
  <si>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</si>
  <si>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</si>
  <si>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</si>
  <si>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</si>
  <si>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</si>
  <si>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</si>
  <si>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</si>
  <si>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</si>
  <si>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</si>
  <si>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</si>
  <si>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</si>
  <si>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</si>
  <si>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</si>
  <si>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</si>
  <si>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</si>
  <si>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</si>
  <si>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</si>
  <si>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</si>
  <si>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</si>
  <si>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</si>
  <si>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</si>
  <si>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</si>
  <si>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</si>
  <si>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</si>
  <si>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</si>
  <si>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</si>
  <si>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</si>
  <si>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</si>
  <si>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</si>
  <si>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</si>
  <si>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</si>
  <si>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</si>
  <si>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</si>
  <si>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</si>
  <si>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</si>
  <si>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</si>
  <si>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</si>
  <si>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</si>
  <si>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</si>
  <si>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</si>
  <si>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</si>
  <si>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</si>
  <si>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</si>
  <si>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</si>
  <si>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</si>
  <si>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</si>
  <si>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</si>
  <si>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</si>
  <si>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</si>
  <si>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</si>
  <si>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</si>
  <si>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</si>
  <si>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</si>
  <si>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</si>
  <si>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</si>
  <si>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</si>
  <si>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</si>
  <si>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</si>
  <si>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</si>
  <si>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</si>
  <si>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</si>
  <si>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</si>
  <si>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</si>
  <si>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</si>
  <si>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</si>
  <si>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</si>
  <si>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</si>
  <si>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</si>
  <si>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</si>
  <si>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</si>
  <si>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</si>
  <si>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</si>
  <si>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</si>
  <si>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</si>
  <si>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</si>
  <si>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</si>
  <si>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</si>
  <si>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</si>
  <si>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</si>
  <si>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</si>
  <si>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</si>
  <si>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</si>
  <si>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</si>
  <si>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</si>
  <si>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</si>
  <si>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</si>
  <si>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</si>
  <si>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</si>
  <si>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</si>
  <si>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</si>
  <si>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</si>
  <si>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</si>
  <si>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</si>
  <si>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</si>
  <si>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</si>
  <si>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</si>
  <si>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</si>
  <si>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</si>
  <si>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</si>
  <si>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</si>
  <si>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</si>
  <si>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</si>
  <si>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</si>
  <si>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</si>
  <si>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</si>
  <si>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</si>
  <si>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</si>
  <si>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</si>
  <si>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</si>
  <si>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</si>
  <si>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</si>
  <si>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</si>
  <si>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</si>
  <si>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</si>
  <si>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</si>
  <si>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</si>
  <si>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</si>
  <si>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</si>
  <si>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</si>
  <si>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</si>
  <si>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</si>
  <si>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</si>
  <si>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</si>
  <si>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</si>
  <si>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</si>
  <si>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</si>
  <si>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</si>
  <si>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</si>
  <si>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</si>
  <si>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</si>
  <si>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</si>
  <si>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</si>
  <si>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</si>
  <si>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</si>
  <si>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</si>
  <si>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</si>
  <si>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</si>
  <si>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</si>
  <si>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</si>
  <si>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</si>
  <si>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</si>
  <si>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</si>
  <si>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</si>
  <si>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</si>
  <si>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</si>
  <si>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</si>
  <si>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</si>
  <si>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</si>
  <si>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</si>
  <si>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</si>
  <si>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</si>
  <si>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</si>
  <si>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</si>
  <si>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</si>
  <si>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</si>
  <si>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</si>
  <si>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</si>
  <si>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</si>
  <si>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</si>
  <si>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</si>
  <si>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</si>
  <si>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</si>
  <si>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</si>
  <si>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</si>
  <si>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</si>
  <si>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</si>
  <si>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</si>
  <si>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</si>
  <si>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</si>
  <si>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</si>
  <si>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</si>
  <si>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</si>
  <si>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</si>
  <si>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</si>
  <si>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</si>
  <si>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</si>
  <si>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</si>
  <si>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</si>
  <si>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</si>
  <si>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</si>
  <si>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</si>
  <si>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</si>
  <si>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</si>
  <si>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</si>
  <si>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</si>
  <si>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</si>
  <si>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</si>
  <si>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</si>
  <si>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</si>
  <si>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</si>
  <si>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</si>
  <si>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</si>
  <si>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</si>
  <si>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</si>
  <si>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</si>
  <si>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</si>
  <si>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</si>
  <si>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</si>
  <si>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</si>
  <si>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</si>
  <si>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</si>
  <si>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</si>
  <si>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</si>
  <si>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</si>
  <si>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</si>
  <si>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</si>
  <si>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</si>
  <si>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</si>
  <si>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</si>
  <si>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</si>
  <si>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</si>
  <si>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</si>
  <si>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</si>
  <si>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</si>
  <si>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</si>
  <si>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</si>
  <si>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</si>
  <si>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</si>
  <si>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</si>
  <si>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</si>
  <si>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</si>
  <si>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</si>
  <si>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</si>
  <si>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</si>
  <si>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</si>
  <si>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</si>
  <si>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</si>
  <si>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</si>
  <si>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</si>
  <si>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</si>
  <si>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</si>
  <si>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</si>
  <si>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</si>
  <si>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</si>
  <si>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</si>
  <si>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</si>
  <si>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</si>
  <si>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</si>
  <si>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</si>
  <si>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</si>
  <si>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</si>
  <si>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</si>
  <si>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</si>
  <si>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</si>
  <si>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</si>
  <si>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</si>
  <si>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</si>
  <si>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</si>
  <si>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</si>
  <si>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</si>
  <si>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</si>
  <si>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</si>
  <si>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</si>
  <si>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</si>
  <si>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</si>
  <si>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</si>
  <si>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</si>
  <si>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</si>
  <si>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</si>
  <si>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</si>
  <si>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</si>
  <si>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</si>
  <si>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</si>
  <si>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</si>
  <si>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</si>
  <si>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</si>
  <si>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</si>
  <si>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</si>
  <si>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</si>
  <si>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</si>
  <si>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</si>
  <si>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</si>
  <si>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</si>
  <si>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</si>
  <si>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</si>
  <si>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</si>
  <si>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</si>
  <si>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</si>
  <si>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</si>
  <si>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</si>
  <si>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</si>
  <si>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</si>
  <si>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</si>
  <si>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</si>
  <si>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</si>
  <si>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</si>
  <si>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</si>
  <si>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</si>
  <si>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</si>
  <si>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</si>
  <si>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</si>
  <si>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</si>
  <si>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</si>
  <si>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</si>
  <si>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</si>
  <si>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</si>
  <si>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</si>
  <si>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</si>
  <si>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</si>
  <si>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</si>
  <si>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</si>
  <si>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</si>
  <si>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</si>
  <si>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</si>
  <si>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</si>
  <si>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</si>
  <si>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</si>
  <si>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</si>
  <si>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</si>
  <si>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</si>
  <si>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</si>
  <si>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</si>
  <si>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</si>
  <si>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</si>
  <si>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</si>
  <si>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</si>
  <si>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</si>
  <si>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</si>
  <si>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</si>
  <si>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</si>
  <si>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</si>
  <si>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</si>
  <si>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</si>
  <si>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</si>
  <si>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</si>
  <si>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</si>
  <si>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</si>
  <si>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</si>
  <si>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</si>
  <si>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</si>
  <si>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</si>
  <si>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</si>
  <si>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</si>
  <si>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</si>
  <si>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</si>
  <si>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</si>
  <si>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</si>
  <si>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</si>
  <si>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</si>
  <si>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</si>
  <si>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</si>
  <si>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</si>
  <si>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</si>
  <si>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</si>
  <si>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</si>
  <si>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</si>
  <si>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</si>
  <si>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</si>
  <si>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</si>
  <si>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</si>
  <si>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</si>
  <si>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</si>
  <si>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</si>
  <si>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</si>
  <si>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</si>
  <si>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</si>
  <si>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</si>
  <si>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</si>
  <si>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</si>
  <si>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</si>
  <si>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</si>
  <si>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</si>
  <si>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</si>
  <si>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</si>
  <si>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</si>
  <si>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</si>
  <si>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</si>
  <si>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</si>
  <si>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</si>
  <si>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</si>
  <si>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</si>
  <si>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</si>
  <si>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</si>
  <si>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</si>
  <si>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</si>
  <si>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</si>
  <si>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</si>
  <si>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</si>
  <si>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</si>
  <si>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</si>
  <si>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</si>
  <si>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</si>
  <si>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</si>
  <si>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</si>
  <si>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</si>
  <si>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</si>
  <si>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</si>
  <si>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</si>
  <si>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</si>
  <si>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</si>
  <si>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</si>
  <si>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</si>
  <si>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</si>
  <si>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</si>
  <si>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</si>
  <si>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</si>
  <si>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</si>
  <si>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</si>
  <si>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</si>
  <si>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</si>
  <si>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</si>
  <si>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</si>
  <si>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</si>
  <si>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</si>
  <si>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</si>
  <si>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</si>
  <si>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</si>
  <si>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</si>
  <si>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</si>
  <si>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</si>
  <si>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</si>
  <si>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</si>
  <si>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</si>
  <si>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</si>
  <si>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</si>
  <si>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</si>
  <si>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</si>
  <si>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</si>
  <si>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</si>
  <si>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</si>
  <si>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</si>
  <si>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</si>
  <si>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</si>
  <si>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</si>
  <si>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</si>
  <si>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</si>
  <si>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</si>
  <si>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</si>
  <si>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</si>
  <si>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</si>
  <si>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</si>
  <si>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</si>
  <si>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</si>
  <si>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</si>
  <si>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</si>
  <si>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</si>
  <si>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</si>
  <si>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</si>
  <si>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</si>
  <si>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</si>
  <si>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</si>
  <si>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</si>
  <si>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</si>
  <si>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</si>
  <si>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</si>
  <si>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</si>
  <si>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</si>
  <si>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</si>
  <si>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</si>
  <si>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</si>
  <si>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</si>
  <si>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</si>
  <si>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</si>
  <si>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</si>
  <si>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</si>
  <si>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</si>
  <si>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</si>
  <si>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</si>
  <si>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</si>
  <si>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</si>
  <si>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</si>
  <si>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</si>
  <si>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</si>
  <si>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</si>
  <si>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</si>
  <si>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</si>
  <si>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</si>
  <si>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</si>
  <si>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</si>
  <si>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</si>
  <si>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</si>
  <si>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</si>
  <si>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</si>
  <si>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</si>
  <si>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</si>
  <si>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</si>
  <si>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</si>
  <si>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</si>
  <si>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</si>
  <si>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</si>
  <si>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</si>
  <si>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</si>
  <si>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</si>
  <si>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</si>
  <si>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</si>
  <si>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</si>
  <si>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</si>
  <si>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</si>
  <si>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</si>
  <si>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</si>
  <si>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</si>
  <si>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</si>
  <si>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</si>
  <si>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</si>
  <si>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</si>
  <si>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</si>
  <si>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</si>
  <si>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</si>
  <si>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</si>
  <si>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</si>
  <si>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</si>
  <si>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</si>
  <si>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</si>
  <si>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</si>
  <si>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</si>
  <si>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</si>
  <si>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</si>
  <si>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</si>
  <si>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</si>
  <si>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</si>
  <si>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</si>
  <si>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</si>
  <si>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</si>
  <si>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</si>
  <si>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</si>
  <si>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</si>
  <si>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</si>
  <si>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</si>
  <si>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</si>
  <si>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</si>
  <si>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</si>
  <si>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</si>
  <si>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</si>
  <si>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</si>
  <si>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</si>
  <si>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</si>
  <si>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</si>
  <si>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</si>
  <si>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</si>
  <si>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</si>
  <si>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</si>
  <si>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</si>
  <si>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</si>
  <si>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</si>
  <si>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</si>
  <si>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</si>
  <si>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</si>
  <si>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</si>
  <si>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</si>
  <si>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</si>
  <si>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</si>
  <si>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</si>
  <si>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</si>
  <si>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</si>
  <si>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</si>
  <si>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</si>
  <si>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</si>
  <si>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</si>
  <si>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</si>
  <si>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</si>
  <si>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</si>
  <si>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</si>
  <si>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</si>
  <si>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</si>
  <si>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</si>
  <si>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</si>
  <si>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</si>
  <si>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</si>
  <si>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</si>
  <si>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</si>
  <si>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</si>
  <si>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</si>
  <si>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</si>
  <si>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</si>
  <si>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</si>
  <si>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</si>
  <si>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</si>
  <si>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</si>
  <si>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</si>
  <si>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</si>
  <si>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</si>
  <si>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</si>
  <si>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</si>
  <si>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</si>
  <si>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</si>
  <si>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</si>
  <si>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</si>
  <si>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</si>
  <si>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</si>
  <si>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</si>
  <si>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</si>
  <si>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</si>
  <si>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</si>
  <si>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</si>
  <si>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</si>
  <si>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</si>
  <si>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</si>
  <si>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</si>
  <si>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</si>
  <si>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</si>
  <si>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</si>
  <si>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</si>
  <si>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</si>
  <si>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</si>
  <si>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</si>
  <si>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</si>
  <si>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</si>
  <si>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</si>
  <si>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</si>
  <si>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</si>
  <si>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</si>
  <si>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</si>
  <si>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</si>
  <si>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</si>
  <si>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</si>
  <si>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</si>
  <si>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</si>
  <si>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</si>
  <si>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</si>
  <si>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</si>
  <si>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</si>
  <si>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</si>
  <si>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</si>
  <si>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</si>
  <si>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</si>
  <si>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</si>
  <si>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</si>
  <si>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</si>
  <si>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</si>
  <si>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</si>
  <si>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</si>
  <si>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</si>
  <si>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</si>
  <si>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</si>
  <si>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</si>
  <si>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</si>
  <si>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</si>
  <si>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</si>
  <si>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</si>
  <si>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</si>
  <si>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</si>
  <si>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</si>
  <si>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</si>
  <si>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</si>
  <si>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</si>
  <si>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</si>
  <si>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</si>
  <si>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</si>
  <si>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</si>
  <si>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</si>
  <si>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</si>
  <si>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</si>
  <si>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</si>
  <si>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</si>
  <si>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</si>
  <si>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</si>
  <si>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</si>
  <si>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</si>
  <si>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</si>
  <si>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</si>
  <si>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</si>
  <si>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</si>
  <si>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</si>
  <si>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</si>
  <si>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</si>
  <si>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</si>
  <si>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</si>
  <si>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</si>
  <si>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</si>
  <si>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</si>
  <si>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</si>
  <si>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</si>
  <si>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</si>
  <si>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</si>
  <si>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</si>
  <si>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</si>
  <si>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</si>
  <si>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</si>
  <si>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</si>
  <si>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</si>
  <si>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</si>
  <si>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</si>
  <si>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</si>
  <si>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</si>
  <si>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</si>
  <si>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</si>
  <si>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</si>
  <si>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</si>
  <si>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</si>
  <si>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</si>
  <si>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</si>
  <si>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</si>
  <si>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</si>
  <si>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</si>
  <si>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</si>
  <si>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</si>
  <si>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</si>
  <si>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</si>
  <si>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</si>
  <si>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</si>
  <si>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</si>
  <si>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</si>
  <si>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</si>
  <si>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</si>
  <si>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</si>
  <si>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</si>
  <si>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</si>
  <si>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</si>
  <si>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</si>
  <si>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</si>
  <si>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</si>
  <si>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</si>
  <si>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</si>
  <si>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</si>
  <si>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</si>
  <si>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</si>
  <si>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</si>
  <si>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</si>
  <si>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</si>
  <si>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</si>
  <si>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</si>
  <si>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</si>
  <si>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</si>
  <si>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</si>
  <si>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</si>
  <si>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</si>
  <si>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</si>
  <si>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</si>
  <si>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</si>
  <si>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</si>
  <si>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</si>
  <si>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</si>
  <si>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</si>
  <si>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</si>
  <si>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</si>
  <si>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</si>
  <si>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</si>
  <si>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</si>
  <si>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</si>
  <si>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</si>
  <si>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</si>
  <si>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</si>
  <si>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</si>
  <si>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</si>
  <si>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</si>
  <si>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</si>
  <si>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</si>
  <si>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</si>
  <si>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</si>
  <si>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</si>
  <si>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</si>
  <si>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</si>
  <si>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</si>
  <si>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</si>
  <si>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</si>
  <si>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</si>
  <si>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</si>
  <si>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</si>
  <si>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</si>
  <si>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</si>
  <si>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</si>
  <si>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</si>
  <si>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</si>
  <si>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</si>
  <si>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</si>
  <si>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</si>
  <si>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</si>
  <si>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</si>
  <si>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</si>
  <si>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</si>
  <si>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</si>
  <si>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</si>
  <si>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</si>
  <si>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</si>
  <si>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</si>
  <si>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</si>
  <si>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</si>
  <si>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</si>
  <si>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</si>
  <si>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</si>
  <si>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</si>
  <si>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</si>
  <si>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</si>
  <si>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</si>
  <si>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</si>
  <si>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</si>
  <si>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</si>
  <si>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</si>
  <si>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</si>
  <si>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</si>
  <si>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</si>
  <si>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</si>
  <si>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</si>
  <si>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</si>
  <si>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</si>
  <si>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</si>
  <si>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</si>
  <si>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</si>
  <si>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</si>
  <si>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</si>
  <si>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</si>
  <si>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</si>
  <si>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</si>
  <si>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</si>
  <si>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</si>
  <si>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</si>
  <si>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</si>
  <si>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</si>
  <si>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</si>
  <si>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</si>
  <si>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</si>
  <si>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</si>
  <si>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</si>
  <si>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</si>
  <si>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</si>
  <si>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</si>
  <si>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</si>
  <si>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</si>
  <si>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</si>
  <si>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</si>
  <si>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</si>
  <si>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</si>
  <si>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</si>
  <si>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</si>
  <si>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</si>
  <si>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</si>
  <si>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</si>
  <si>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</si>
  <si>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</si>
  <si>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</si>
  <si>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</si>
  <si>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</si>
  <si>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</si>
  <si>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</si>
  <si>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</si>
  <si>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</si>
  <si>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</si>
  <si>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</si>
  <si>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</si>
  <si>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</si>
  <si>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</si>
  <si>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</si>
  <si>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</si>
  <si>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</si>
  <si>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</si>
  <si>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</si>
  <si>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</si>
  <si>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</si>
  <si>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</si>
  <si>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</si>
  <si>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</si>
  <si>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</si>
  <si>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</si>
  <si>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</si>
  <si>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</si>
  <si>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</si>
  <si>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</si>
  <si>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</si>
  <si>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</si>
  <si>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</si>
  <si>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</si>
  <si>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</si>
  <si>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</si>
  <si>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</si>
  <si>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</si>
  <si>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</si>
  <si>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</si>
  <si>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</si>
  <si>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</si>
  <si>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</si>
  <si>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</si>
  <si>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</si>
  <si>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</si>
  <si>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</si>
  <si>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</si>
  <si>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</si>
  <si>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</si>
  <si>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</si>
  <si>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</si>
  <si>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</si>
  <si>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</si>
  <si>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</si>
  <si>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</si>
  <si>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</si>
  <si>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</si>
  <si>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</si>
  <si>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</si>
  <si>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</si>
  <si>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</si>
  <si>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</si>
  <si>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</si>
  <si>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</si>
  <si>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</si>
  <si>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</si>
  <si>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</si>
  <si>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</si>
  <si>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</si>
  <si>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</si>
  <si>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</si>
  <si>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</si>
  <si>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</si>
  <si>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</si>
  <si>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</si>
  <si>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</si>
  <si>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</si>
  <si>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</si>
  <si>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</si>
  <si>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</si>
  <si>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</si>
  <si>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</si>
  <si>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</si>
  <si>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</si>
  <si>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</si>
  <si>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</si>
  <si>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</si>
  <si>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</si>
  <si>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</si>
  <si>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</si>
  <si>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</si>
  <si>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</si>
  <si>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</si>
  <si>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</si>
  <si>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</si>
  <si>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</si>
  <si>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</si>
  <si>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</si>
  <si>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</si>
  <si>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</si>
  <si>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</si>
  <si>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</si>
  <si>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</si>
  <si>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</si>
  <si>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</si>
  <si>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</si>
  <si>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</si>
  <si>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</si>
  <si>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</si>
  <si>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</si>
  <si>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</si>
  <si>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</si>
  <si>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</si>
  <si>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</si>
  <si>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</si>
  <si>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</si>
  <si>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</si>
  <si>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</si>
  <si>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</si>
  <si>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</si>
  <si>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</si>
  <si>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</si>
  <si>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</si>
  <si>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</si>
  <si>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</si>
  <si>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</si>
  <si>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</si>
  <si>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</si>
  <si>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</si>
  <si>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</si>
  <si>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</si>
  <si>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</si>
  <si>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</si>
  <si>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</si>
  <si>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</si>
  <si>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</si>
  <si>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</si>
  <si>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</si>
  <si>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</si>
  <si>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</si>
  <si>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</si>
  <si>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</si>
  <si>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</si>
  <si>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</si>
  <si>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</si>
  <si>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</si>
  <si>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</si>
  <si>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</si>
  <si>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</si>
  <si>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</si>
  <si>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</si>
  <si>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</si>
  <si>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</si>
  <si>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</si>
  <si>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</si>
  <si>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</si>
  <si>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</si>
  <si>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</si>
  <si>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</si>
  <si>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</si>
  <si>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</si>
  <si>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</si>
  <si>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</si>
  <si>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</si>
  <si>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</si>
  <si>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</si>
  <si>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</si>
  <si>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</si>
  <si>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</si>
  <si>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</si>
  <si>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</si>
  <si>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</si>
  <si>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</si>
  <si>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</si>
  <si>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</si>
  <si>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</si>
  <si>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</si>
  <si>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</si>
  <si>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</si>
  <si>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</si>
  <si>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</si>
  <si>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</si>
  <si>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</si>
  <si>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</si>
  <si>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</si>
  <si>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</si>
  <si>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</si>
  <si>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</si>
  <si>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</si>
  <si>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</si>
  <si>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</si>
  <si>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</si>
  <si>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</si>
  <si>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</si>
  <si>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</si>
  <si>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</si>
  <si>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</si>
  <si>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</si>
  <si>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</si>
  <si>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</si>
  <si>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</si>
  <si>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</si>
  <si>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</si>
  <si>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</si>
  <si>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</si>
  <si>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</si>
  <si>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</si>
  <si>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</si>
  <si>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</si>
  <si>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</si>
  <si>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</si>
  <si>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</si>
  <si>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</si>
  <si>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</si>
  <si>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</si>
  <si>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</si>
  <si>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</si>
  <si>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</si>
  <si>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</si>
  <si>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</si>
  <si>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</si>
  <si>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</si>
  <si>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</si>
  <si>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</si>
  <si>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</si>
  <si>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</si>
  <si>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</si>
  <si>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</si>
  <si>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</si>
  <si>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</si>
  <si>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</si>
  <si>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</si>
  <si>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</si>
  <si>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</si>
  <si>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</si>
  <si>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</si>
  <si>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</si>
  <si>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</si>
  <si>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</si>
  <si>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</si>
  <si>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</si>
  <si>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</si>
  <si>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</si>
  <si>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</si>
  <si>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</si>
  <si>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</si>
  <si>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</si>
  <si>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</si>
  <si>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</si>
  <si>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</si>
  <si>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</si>
  <si>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</si>
  <si>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</si>
  <si>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</si>
  <si>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</si>
  <si>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</si>
  <si>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</si>
  <si>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</si>
  <si>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</si>
  <si>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</si>
  <si>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</si>
  <si>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</si>
  <si>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</si>
  <si>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</si>
  <si>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</si>
  <si>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</si>
  <si>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</si>
  <si>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</si>
  <si>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</si>
  <si>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</si>
  <si>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</si>
  <si>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</si>
  <si>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</si>
  <si>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</si>
  <si>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</si>
  <si>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</si>
  <si>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</si>
  <si>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</si>
  <si>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</si>
  <si>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</si>
  <si>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</si>
  <si>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</si>
  <si>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</si>
  <si>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</si>
  <si>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</si>
  <si>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</si>
  <si>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</si>
  <si>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</si>
  <si>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</si>
  <si>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</si>
  <si>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</si>
  <si>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</si>
  <si>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</si>
  <si>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</si>
  <si>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</si>
  <si>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</si>
  <si>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</si>
  <si>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</si>
  <si>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</si>
  <si>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</si>
  <si>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</si>
  <si>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</si>
  <si>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</si>
  <si>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</si>
  <si>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</si>
  <si>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</si>
  <si>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</si>
  <si>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</si>
  <si>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</si>
  <si>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</si>
  <si>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</si>
  <si>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</si>
  <si>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</si>
  <si>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</si>
  <si>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</si>
  <si>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</si>
  <si>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</si>
  <si>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</si>
  <si>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</si>
  <si>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</si>
  <si>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</si>
  <si>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</si>
  <si>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</si>
  <si>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</si>
  <si>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</si>
  <si>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</si>
  <si>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</si>
  <si>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</si>
  <si>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</si>
  <si>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</si>
  <si>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</si>
  <si>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</si>
  <si>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</si>
  <si>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</si>
  <si>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</si>
  <si>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</si>
  <si>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</si>
  <si>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</si>
  <si>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</si>
  <si>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</si>
  <si>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</si>
  <si>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</si>
  <si>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</si>
  <si>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</si>
  <si>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</si>
  <si>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</si>
  <si>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</si>
  <si>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</si>
  <si>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</si>
  <si>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</si>
  <si>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</si>
  <si>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</si>
  <si>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</si>
  <si>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</si>
  <si>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</si>
  <si>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</si>
  <si>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</si>
  <si>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</si>
  <si>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</si>
  <si>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</si>
  <si>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</si>
  <si>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</si>
  <si>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</si>
  <si>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</si>
  <si>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</si>
  <si>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</si>
  <si>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</si>
  <si>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</si>
  <si>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</si>
  <si>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</si>
  <si>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</si>
  <si>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</si>
  <si>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</si>
  <si>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</si>
  <si>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</si>
  <si>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</si>
  <si>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</si>
  <si>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</si>
  <si>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</si>
  <si>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</si>
  <si>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</si>
  <si>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</si>
  <si>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</si>
  <si>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</si>
  <si>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</si>
  <si>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</si>
  <si>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</si>
  <si>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</si>
  <si>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</si>
  <si>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</si>
  <si>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</si>
  <si>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</si>
  <si>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</si>
  <si>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</si>
  <si>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</si>
  <si>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</si>
  <si>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</si>
  <si>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</si>
  <si>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</si>
  <si>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</si>
  <si>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</si>
  <si>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</si>
  <si>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</si>
  <si>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</si>
  <si>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</si>
  <si>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</si>
  <si>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</si>
  <si>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</si>
  <si>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</si>
  <si>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</si>
  <si>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</si>
  <si>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</si>
  <si>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</si>
  <si>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</si>
  <si>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</si>
  <si>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</si>
  <si>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</si>
  <si>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</si>
  <si>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</si>
  <si>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</si>
  <si>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</si>
  <si>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</si>
  <si>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</si>
  <si>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</si>
  <si>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</si>
  <si>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</si>
  <si>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</si>
  <si>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</si>
  <si>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</si>
  <si>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</si>
  <si>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</si>
  <si>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</si>
  <si>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</si>
  <si>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</si>
  <si>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</si>
  <si>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</si>
  <si>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</si>
  <si>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</si>
  <si>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</si>
  <si>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</si>
  <si>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</si>
  <si>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</si>
  <si>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</si>
  <si>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</si>
  <si>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</si>
  <si>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</si>
  <si>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</si>
  <si>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</si>
  <si>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</si>
  <si>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</si>
  <si>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</si>
  <si>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</si>
  <si>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</si>
  <si>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</si>
  <si>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</si>
  <si>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</si>
  <si>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</si>
  <si>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</si>
  <si>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</si>
  <si>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</si>
  <si>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</si>
  <si>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</si>
  <si>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</si>
  <si>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</si>
  <si>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</si>
  <si>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</si>
  <si>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</si>
  <si>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</si>
  <si>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</si>
  <si>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</si>
  <si>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</si>
  <si>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</si>
  <si>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</si>
  <si>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</si>
  <si>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</si>
  <si>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</si>
  <si>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</si>
  <si>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</si>
  <si>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</si>
  <si>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</si>
  <si>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</si>
  <si>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</si>
  <si>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</si>
  <si>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</si>
  <si>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</si>
  <si>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</si>
  <si>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</si>
  <si>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</si>
  <si>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</si>
  <si>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</si>
  <si>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</si>
  <si>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</si>
  <si>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</si>
  <si>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</si>
  <si>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</si>
  <si>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</si>
  <si>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</si>
  <si>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</si>
  <si>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</si>
  <si>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</si>
  <si>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</si>
  <si>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</si>
  <si>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</si>
  <si>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</si>
  <si>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</si>
  <si>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</si>
  <si>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</si>
  <si>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</si>
  <si>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</si>
  <si>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</si>
  <si>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</si>
  <si>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</si>
  <si>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</si>
  <si>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</si>
  <si>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</si>
  <si>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</si>
  <si>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</si>
  <si>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</si>
  <si>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</si>
  <si>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</si>
  <si>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</si>
  <si>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</si>
  <si>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</si>
  <si>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</si>
  <si>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</si>
  <si>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</si>
  <si>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</si>
  <si>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</si>
  <si>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</si>
  <si>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</si>
  <si>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</si>
  <si>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</si>
  <si>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</si>
  <si>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</si>
  <si>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</si>
  <si>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</si>
  <si>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</si>
  <si>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</si>
  <si>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</si>
  <si>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</si>
  <si>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</si>
  <si>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</si>
  <si>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</si>
  <si>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</si>
  <si>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</si>
  <si>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</si>
  <si>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</si>
  <si>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</si>
  <si>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</si>
  <si>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</si>
  <si>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</si>
  <si>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</si>
  <si>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</si>
  <si>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</si>
  <si>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</si>
  <si>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</si>
  <si>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</si>
  <si>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</si>
  <si>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</si>
  <si>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</si>
  <si>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</si>
  <si>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</si>
  <si>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</si>
  <si>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</si>
  <si>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</si>
  <si>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</si>
  <si>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</si>
  <si>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</si>
  <si>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</si>
  <si>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</si>
  <si>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</si>
  <si>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</si>
  <si>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</si>
  <si>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</si>
  <si>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</si>
  <si>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</si>
  <si>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</si>
  <si>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</si>
  <si>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</si>
  <si>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</si>
  <si>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</si>
  <si>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</si>
  <si>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</si>
  <si>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</si>
  <si>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</si>
  <si>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</si>
  <si>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</si>
  <si>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</si>
  <si>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</si>
  <si>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</si>
  <si>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</si>
  <si>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</si>
  <si>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</si>
  <si>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</si>
  <si>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</si>
  <si>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</si>
  <si>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</si>
  <si>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</si>
  <si>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</si>
  <si>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</si>
  <si>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</si>
  <si>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</si>
  <si>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</si>
  <si>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</si>
  <si>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</si>
  <si>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</si>
  <si>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</si>
  <si>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</si>
  <si>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</si>
  <si>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</si>
  <si>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</si>
  <si>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</si>
  <si>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</si>
  <si>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</si>
  <si>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</si>
  <si>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</si>
  <si>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</si>
  <si>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</si>
  <si>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</si>
  <si>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</si>
  <si>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</si>
  <si>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</si>
  <si>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</si>
  <si>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</si>
  <si>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</si>
  <si>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</si>
  <si>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</si>
  <si>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</si>
  <si>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</si>
  <si>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</si>
  <si>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</si>
  <si>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</si>
  <si>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</si>
  <si>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</si>
  <si>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</si>
  <si>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</si>
  <si>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</si>
  <si>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</si>
  <si>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</si>
  <si>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</si>
  <si>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</si>
  <si>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</si>
  <si>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</si>
  <si>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</si>
  <si>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</si>
  <si>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</si>
  <si>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</si>
  <si>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</si>
  <si>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</si>
  <si>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</si>
  <si>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</si>
  <si>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</si>
  <si>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</si>
  <si>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</si>
  <si>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</si>
  <si>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</si>
  <si>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</si>
  <si>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</si>
  <si>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</si>
  <si>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</si>
  <si>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</si>
  <si>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</si>
  <si>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</si>
  <si>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</si>
  <si>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</si>
  <si>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</si>
  <si>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</si>
  <si>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</si>
  <si>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</si>
  <si>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</si>
  <si>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</si>
  <si>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</si>
  <si>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</si>
  <si>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</si>
  <si>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</si>
  <si>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</si>
  <si>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</si>
  <si>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</si>
  <si>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</si>
  <si>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</si>
  <si>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</si>
  <si>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</si>
  <si>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</si>
  <si>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</si>
  <si>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</si>
  <si>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</si>
  <si>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</si>
  <si>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</si>
  <si>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</si>
  <si>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</si>
  <si>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</si>
  <si>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</si>
  <si>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</si>
  <si>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</si>
  <si>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</si>
  <si>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</si>
  <si>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</si>
  <si>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</si>
  <si>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</si>
  <si>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</si>
  <si>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</si>
  <si>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</si>
  <si>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</si>
  <si>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</si>
  <si>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</si>
  <si>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</si>
  <si>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</si>
  <si>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</si>
  <si>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</si>
  <si>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</si>
  <si>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</si>
  <si>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</si>
  <si>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</si>
  <si>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</si>
  <si>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</si>
  <si>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</si>
  <si>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</si>
  <si>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</si>
  <si>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</si>
  <si>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</si>
  <si>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</si>
  <si>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</si>
  <si>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</si>
  <si>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</si>
  <si>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</si>
  <si>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</si>
  <si>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</si>
  <si>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</si>
  <si>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</si>
  <si>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</si>
  <si>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</si>
  <si>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</si>
  <si>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</si>
  <si>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</si>
  <si>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</si>
  <si>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</si>
  <si>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</si>
  <si>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</si>
  <si>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</si>
  <si>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</si>
  <si>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</si>
  <si>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</si>
  <si>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</si>
  <si>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</si>
  <si>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</si>
  <si>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</si>
  <si>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</si>
  <si>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</si>
  <si>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</si>
  <si>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</si>
  <si>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</si>
  <si>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</si>
  <si>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</si>
  <si>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</si>
  <si>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</si>
  <si>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</si>
  <si>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</si>
  <si>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</si>
  <si>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</si>
  <si>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</si>
  <si>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</si>
  <si>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</si>
  <si>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</si>
  <si>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</si>
  <si>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</si>
  <si>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</si>
  <si>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</si>
  <si>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</si>
  <si>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</si>
  <si>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</si>
  <si>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</si>
  <si>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</si>
  <si>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</si>
  <si>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</si>
  <si>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</si>
  <si>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</si>
  <si>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</si>
  <si>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</si>
  <si>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</si>
  <si>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</si>
  <si>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</si>
  <si>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</si>
  <si>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</si>
  <si>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</si>
  <si>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</si>
  <si>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</si>
  <si>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</si>
  <si>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</si>
  <si>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</si>
  <si>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</si>
  <si>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</si>
  <si>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</si>
  <si>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</si>
  <si>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</si>
  <si>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</si>
  <si>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</si>
  <si>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</si>
  <si>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</si>
  <si>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</si>
  <si>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</si>
  <si>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</si>
  <si>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</si>
  <si>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</si>
  <si>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</si>
  <si>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</si>
  <si>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</si>
  <si>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</si>
  <si>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</si>
  <si>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</si>
  <si>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</si>
  <si>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</si>
  <si>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</si>
  <si>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</si>
  <si>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</si>
  <si>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</si>
  <si>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</si>
  <si>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</si>
  <si>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</si>
  <si>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</si>
  <si>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</si>
  <si>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</si>
  <si>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</si>
  <si>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</si>
  <si>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</si>
  <si>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</si>
  <si>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</si>
  <si>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</si>
  <si>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</si>
  <si>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</si>
  <si>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</si>
  <si>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</si>
  <si>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</si>
  <si>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</si>
  <si>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</si>
  <si>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</si>
  <si>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</si>
  <si>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</si>
  <si>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</si>
  <si>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</si>
  <si>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</si>
  <si>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</si>
  <si>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</si>
  <si>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</si>
  <si>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</si>
  <si>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</si>
  <si>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</si>
  <si>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</si>
  <si>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</si>
  <si>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</si>
  <si>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</si>
  <si>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</si>
  <si>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</si>
  <si>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</si>
  <si>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</si>
  <si>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</si>
  <si>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</si>
  <si>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</si>
  <si>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</si>
  <si>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</si>
  <si>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</si>
  <si>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</si>
  <si>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</si>
  <si>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</si>
  <si>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</si>
  <si>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</si>
  <si>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</si>
  <si>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</si>
  <si>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</si>
  <si>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</si>
  <si>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</si>
  <si>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</si>
  <si>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</si>
  <si>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</si>
  <si>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</si>
  <si>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</si>
  <si>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</si>
  <si>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</si>
  <si>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</si>
  <si>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</si>
  <si>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</si>
  <si>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</si>
  <si>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</si>
  <si>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</si>
  <si>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</si>
  <si>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</si>
  <si>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</si>
  <si>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</si>
  <si>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</si>
  <si>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</si>
  <si>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</si>
  <si>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</si>
  <si>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</si>
  <si>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</si>
  <si>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</si>
  <si>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</si>
  <si>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</si>
  <si>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</si>
  <si>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</si>
  <si>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</si>
  <si>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</si>
  <si>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</si>
  <si>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</si>
  <si>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</si>
  <si>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</si>
  <si>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</si>
  <si>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</si>
  <si>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</si>
  <si>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</si>
  <si>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</si>
  <si>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</si>
  <si>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</si>
  <si>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</si>
  <si>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</si>
  <si>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</si>
  <si>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</si>
  <si>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</si>
  <si>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</si>
  <si>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</si>
  <si>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</si>
  <si>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</si>
  <si>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</si>
  <si>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</si>
  <si>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</si>
  <si>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</si>
  <si>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</si>
  <si>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</si>
  <si>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</si>
  <si>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</si>
  <si>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</si>
  <si>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</si>
  <si>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</si>
  <si>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</si>
  <si>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</si>
  <si>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</si>
  <si>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</si>
  <si>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</si>
  <si>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</si>
  <si>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</si>
  <si>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</si>
  <si>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</si>
  <si>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</si>
  <si>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</si>
  <si>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</si>
  <si>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</si>
  <si>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</si>
  <si>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</si>
  <si>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</si>
  <si>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</si>
  <si>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</si>
  <si>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</si>
  <si>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</si>
  <si>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</si>
  <si>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</si>
  <si>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</si>
  <si>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</si>
  <si>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</si>
  <si>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</si>
  <si>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</si>
  <si>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</si>
  <si>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</si>
  <si>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</si>
  <si>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</si>
  <si>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</si>
  <si>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</si>
  <si>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</si>
  <si>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</si>
  <si>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</si>
  <si>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</si>
  <si>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</si>
  <si>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</si>
  <si>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</si>
  <si>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</si>
  <si>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</si>
  <si>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</si>
  <si>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</si>
  <si>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</si>
  <si>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</si>
  <si>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</si>
  <si>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</si>
  <si>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</si>
  <si>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</si>
  <si>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</si>
  <si>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</si>
  <si>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</si>
  <si>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</si>
  <si>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</si>
  <si>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</si>
  <si>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</si>
  <si>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</si>
  <si>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</si>
  <si>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</si>
  <si>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</si>
  <si>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</si>
  <si>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</si>
  <si>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</si>
  <si>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</si>
  <si>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</si>
  <si>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</si>
  <si>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</si>
  <si>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</si>
  <si>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</si>
  <si>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</si>
  <si>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</si>
  <si>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</si>
  <si>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</si>
  <si>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</si>
  <si>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</si>
  <si>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</si>
  <si>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</si>
  <si>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</si>
  <si>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</si>
  <si>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</si>
  <si>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</si>
  <si>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</si>
  <si>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</si>
  <si>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</si>
  <si>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</si>
  <si>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</si>
  <si>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</si>
  <si>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</si>
  <si>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</si>
  <si>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</si>
  <si>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</si>
  <si>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</si>
  <si>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</si>
  <si>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</si>
  <si>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</si>
  <si>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</si>
  <si>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</si>
  <si>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</si>
  <si>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</si>
  <si>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</si>
  <si>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</si>
  <si>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</si>
  <si>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</si>
  <si>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</si>
  <si>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</si>
  <si>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</si>
  <si>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</si>
  <si>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</si>
  <si>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</si>
  <si>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</si>
  <si>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</si>
  <si>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</si>
  <si>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</si>
  <si>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</si>
  <si>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</si>
  <si>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</si>
  <si>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</si>
  <si>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</si>
  <si>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</si>
  <si>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</si>
  <si>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</si>
  <si>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</si>
  <si>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</si>
  <si>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</si>
  <si>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</si>
  <si>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</si>
  <si>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</si>
  <si>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</si>
  <si>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</si>
  <si>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</si>
  <si>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</si>
  <si>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</si>
  <si>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</si>
  <si>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</si>
  <si>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</si>
  <si>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</si>
  <si>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</si>
  <si>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</si>
  <si>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</si>
  <si>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</si>
  <si>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</si>
  <si>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</si>
  <si>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</si>
  <si>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</si>
  <si>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</si>
  <si>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</si>
  <si>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</si>
  <si>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</si>
  <si>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</si>
  <si>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</si>
  <si>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</si>
  <si>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</si>
  <si>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</si>
  <si>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</si>
  <si>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</si>
  <si>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</si>
  <si>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</si>
  <si>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</si>
  <si>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</si>
  <si>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</si>
  <si>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</si>
  <si>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</si>
  <si>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</si>
  <si>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</si>
  <si>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</si>
  <si>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</si>
  <si>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</si>
  <si>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</si>
  <si>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</si>
  <si>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</si>
  <si>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</si>
  <si>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</si>
  <si>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</si>
  <si>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</si>
  <si>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</si>
  <si>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</si>
  <si>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</si>
  <si>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</si>
  <si>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</si>
  <si>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</si>
  <si>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</si>
  <si>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</si>
  <si>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</si>
  <si>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</si>
  <si>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</si>
  <si>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</si>
  <si>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</si>
  <si>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</si>
  <si>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</si>
  <si>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</si>
  <si>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</si>
  <si>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</si>
  <si>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</si>
  <si>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</si>
  <si>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</si>
  <si>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</si>
  <si>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</si>
  <si>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</si>
  <si>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</si>
  <si>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</si>
  <si>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</si>
  <si>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</si>
  <si>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</si>
  <si>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</si>
  <si>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</si>
  <si>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</si>
  <si>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</si>
  <si>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</si>
  <si>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</si>
  <si>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</si>
  <si>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</si>
  <si>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</si>
  <si>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</si>
  <si>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</si>
  <si>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</si>
  <si>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</si>
  <si>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</si>
  <si>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</si>
  <si>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</si>
  <si>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</si>
  <si>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</si>
  <si>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</si>
  <si>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</si>
  <si>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</si>
  <si>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</si>
  <si>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</si>
  <si>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</si>
  <si>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</si>
  <si>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</si>
  <si>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</si>
  <si>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</si>
  <si>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</si>
  <si>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</si>
  <si>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</si>
  <si>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</si>
  <si>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</si>
  <si>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</si>
  <si>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</si>
  <si>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</si>
  <si>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</si>
  <si>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</si>
  <si>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</si>
  <si>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</si>
  <si>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</si>
  <si>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</si>
  <si>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</si>
  <si>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</si>
  <si>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</si>
  <si>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</si>
  <si>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</si>
  <si>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</si>
  <si>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</si>
  <si>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</si>
  <si>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</si>
  <si>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</si>
  <si>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</si>
  <si>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</si>
  <si>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</si>
  <si>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</si>
  <si>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</si>
  <si>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</si>
  <si>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</si>
  <si>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</si>
  <si>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</si>
  <si>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</si>
  <si>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</si>
  <si>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</si>
  <si>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</si>
  <si>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</si>
  <si>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</si>
  <si>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</si>
  <si>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</si>
  <si>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</si>
  <si>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</si>
  <si>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</si>
  <si>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</si>
  <si>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</si>
  <si>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</si>
  <si>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</si>
  <si>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</si>
  <si>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</si>
  <si>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</si>
  <si>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</si>
  <si>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</si>
  <si>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</si>
  <si>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</si>
  <si>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</si>
  <si>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</si>
  <si>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</si>
  <si>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</si>
  <si>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</si>
  <si>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</si>
  <si>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</si>
  <si>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</si>
  <si>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</si>
  <si>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</si>
  <si>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</si>
  <si>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</si>
  <si>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</si>
  <si>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</si>
  <si>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</si>
  <si>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</si>
  <si>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</si>
  <si>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</si>
  <si>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</si>
  <si>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</si>
  <si>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</si>
  <si>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</si>
  <si>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</si>
  <si>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</si>
  <si>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</si>
  <si>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</si>
  <si>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</si>
  <si>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</si>
  <si>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</si>
  <si>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</si>
  <si>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</si>
  <si>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</si>
  <si>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</si>
  <si>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</si>
  <si>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</si>
  <si>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</si>
  <si>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</si>
  <si>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</si>
  <si>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</si>
  <si>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</si>
  <si>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</si>
  <si>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</si>
  <si>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</si>
  <si>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</si>
  <si>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</si>
  <si>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</si>
  <si>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</si>
  <si>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</si>
  <si>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</si>
  <si>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</si>
  <si>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</si>
  <si>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</si>
  <si>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</si>
  <si>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</si>
  <si>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</si>
  <si>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</si>
  <si>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</si>
  <si>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</si>
  <si>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</si>
  <si>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</si>
  <si>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</si>
  <si>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</si>
  <si>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</si>
  <si>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</si>
  <si>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</si>
  <si>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</si>
  <si>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</si>
  <si>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</si>
  <si>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</si>
  <si>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</si>
  <si>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</si>
  <si>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</si>
  <si>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</si>
  <si>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</si>
  <si>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</si>
  <si>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</si>
  <si>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</si>
  <si>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</si>
  <si>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</si>
  <si>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</si>
  <si>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</si>
  <si>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</si>
  <si>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</si>
  <si>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</si>
  <si>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</si>
  <si>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</si>
  <si>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</si>
  <si>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</si>
  <si>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</si>
  <si>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</si>
  <si>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</si>
  <si>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</si>
  <si>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</si>
  <si>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</si>
  <si>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</si>
  <si>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</si>
  <si>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</si>
  <si>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</si>
  <si>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</si>
  <si>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</si>
  <si>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</si>
  <si>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</si>
  <si>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</si>
  <si>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</si>
  <si>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</si>
  <si>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</si>
  <si>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</si>
  <si>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</si>
  <si>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</si>
  <si>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</si>
  <si>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</si>
  <si>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</si>
  <si>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</si>
  <si>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</si>
  <si>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</si>
  <si>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</si>
  <si>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</si>
  <si>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</si>
  <si>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</si>
  <si>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</si>
  <si>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</si>
  <si>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</si>
  <si>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</si>
  <si>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</si>
  <si>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</si>
  <si>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</si>
  <si>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</si>
  <si>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</si>
  <si>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</si>
  <si>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</si>
  <si>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</si>
  <si>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</si>
  <si>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</si>
  <si>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</si>
  <si>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</si>
  <si>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</si>
  <si>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</si>
  <si>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</si>
  <si>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</si>
  <si>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</si>
  <si>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</si>
  <si>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</si>
  <si>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</si>
  <si>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</si>
  <si>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</si>
  <si>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</si>
  <si>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</si>
  <si>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</si>
  <si>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</si>
  <si>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</si>
  <si>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</si>
  <si>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</si>
  <si>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</si>
  <si>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</si>
  <si>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</si>
  <si>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</si>
  <si>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</si>
  <si>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</si>
  <si>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</si>
  <si>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</si>
  <si>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</si>
  <si>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</si>
  <si>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</si>
  <si>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</si>
  <si>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</si>
  <si>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</si>
  <si>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</si>
  <si>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</si>
  <si>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</si>
  <si>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</si>
  <si>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</si>
  <si>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</si>
  <si>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</si>
  <si>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</si>
  <si>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</si>
  <si>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</si>
  <si>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</si>
  <si>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</si>
  <si>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</si>
  <si>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</si>
  <si>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</si>
  <si>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</si>
  <si>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</si>
  <si>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</si>
  <si>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</si>
  <si>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</si>
  <si>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</si>
  <si>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</si>
  <si>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</si>
  <si>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</si>
  <si>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</si>
  <si>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</si>
  <si>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</si>
  <si>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</si>
  <si>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</si>
  <si>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</si>
  <si>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</si>
  <si>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</si>
  <si>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</si>
  <si>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</si>
  <si>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</si>
  <si>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</si>
  <si>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</si>
  <si>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</si>
  <si>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</si>
  <si>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</si>
  <si>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</si>
  <si>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</si>
  <si>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</si>
  <si>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</si>
  <si>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</si>
  <si>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</si>
  <si>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</si>
  <si>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</si>
  <si>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</si>
  <si>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</si>
  <si>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</si>
  <si>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</si>
  <si>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</si>
  <si>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</si>
  <si>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</si>
  <si>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</si>
  <si>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</si>
  <si>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</si>
  <si>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</si>
  <si>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</si>
  <si>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</si>
  <si>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</si>
  <si>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</si>
  <si>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</si>
  <si>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</si>
  <si>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</si>
  <si>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</si>
  <si>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</si>
  <si>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</si>
  <si>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</si>
  <si>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</si>
  <si>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</si>
  <si>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</si>
  <si>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</si>
  <si>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</si>
  <si>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</si>
  <si>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</si>
  <si>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</si>
  <si>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</si>
  <si>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</si>
  <si>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</si>
  <si>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</si>
  <si>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</si>
  <si>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</si>
  <si>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</si>
  <si>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</si>
  <si>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</si>
  <si>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</si>
  <si>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</si>
  <si>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</si>
  <si>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</si>
  <si>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</si>
  <si>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</si>
  <si>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</si>
  <si>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</si>
  <si>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</si>
  <si>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</si>
  <si>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</si>
  <si>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</si>
  <si>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</si>
  <si>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</si>
  <si>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</si>
  <si>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</si>
  <si>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</si>
  <si>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</si>
  <si>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</si>
  <si>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</si>
  <si>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</si>
  <si>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</si>
  <si>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</si>
  <si>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</si>
  <si>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</si>
  <si>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</si>
  <si>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</si>
  <si>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</si>
  <si>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</si>
  <si>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</si>
  <si>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</si>
  <si>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</si>
  <si>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</si>
  <si>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</si>
  <si>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</si>
  <si>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</si>
  <si>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</si>
  <si>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</si>
  <si>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</si>
  <si>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</si>
  <si>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</si>
  <si>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</si>
  <si>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</si>
  <si>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</si>
  <si>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</si>
  <si>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</si>
  <si>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</si>
  <si>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</si>
  <si>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</si>
  <si>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</si>
  <si>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</si>
  <si>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</si>
  <si>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</si>
  <si>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</si>
  <si>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</si>
  <si>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</si>
  <si>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</si>
  <si>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</si>
  <si>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</si>
  <si>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</si>
  <si>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</si>
  <si>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</si>
  <si>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</si>
  <si>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</si>
  <si>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</si>
  <si>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</si>
  <si>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</si>
  <si>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</si>
  <si>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</si>
  <si>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</si>
  <si>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</si>
  <si>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</si>
  <si>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</si>
  <si>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</si>
  <si>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</si>
  <si>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</si>
  <si>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</si>
  <si>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</si>
  <si>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</si>
  <si>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</si>
  <si>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</si>
  <si>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</si>
  <si>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</si>
  <si>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</si>
  <si>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</si>
  <si>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</si>
  <si>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</si>
  <si>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</si>
  <si>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</si>
  <si>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</si>
  <si>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</si>
  <si>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</si>
  <si>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</si>
  <si>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</si>
  <si>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</si>
  <si>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</si>
  <si>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</si>
  <si>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</si>
  <si>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</si>
  <si>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</si>
  <si>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</si>
  <si>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</si>
  <si>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</si>
  <si>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</si>
  <si>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</si>
  <si>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</si>
  <si>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</si>
  <si>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</si>
  <si>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</si>
  <si>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</si>
  <si>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</si>
  <si>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</si>
  <si>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</si>
  <si>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</si>
  <si>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</si>
  <si>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</si>
  <si>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</si>
  <si>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</si>
  <si>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</si>
  <si>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</si>
  <si>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</si>
  <si>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</si>
  <si>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</si>
  <si>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</si>
  <si>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</si>
  <si>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</si>
  <si>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</si>
  <si>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</si>
  <si>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</si>
  <si>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</si>
  <si>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</si>
  <si>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</si>
  <si>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</si>
  <si>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</si>
  <si>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</si>
  <si>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</si>
  <si>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</si>
  <si>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</si>
  <si>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</si>
  <si>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</si>
  <si>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</si>
  <si>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</si>
  <si>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</si>
  <si>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</si>
  <si>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</si>
  <si>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</si>
  <si>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</si>
  <si>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</si>
  <si>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</si>
  <si>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</si>
  <si>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</si>
  <si>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</si>
  <si>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</si>
  <si>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</si>
  <si>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</si>
  <si>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</si>
  <si>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</si>
  <si>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</si>
  <si>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</si>
  <si>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</si>
  <si>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</si>
  <si>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</si>
  <si>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</si>
  <si>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</si>
  <si>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</si>
  <si>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</si>
  <si>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</si>
  <si>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</si>
  <si>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</si>
  <si>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</si>
  <si>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</si>
  <si>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</si>
  <si>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</si>
  <si>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</si>
  <si>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</si>
  <si>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</si>
  <si>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</si>
  <si>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</si>
  <si>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</si>
  <si>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</si>
  <si>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</si>
  <si>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</si>
  <si>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</si>
  <si>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</si>
  <si>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</si>
  <si>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</si>
  <si>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</si>
  <si>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</si>
  <si>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</si>
  <si>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</si>
  <si>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</si>
  <si>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</si>
  <si>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</si>
  <si>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</si>
  <si>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</si>
  <si>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</si>
  <si>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</si>
  <si>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</si>
  <si>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</si>
  <si>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</si>
  <si>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</si>
  <si>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</si>
  <si>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</si>
  <si>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</si>
  <si>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</si>
  <si>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</si>
  <si>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</si>
  <si>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</si>
  <si>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</si>
  <si>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</si>
  <si>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</si>
  <si>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</si>
  <si>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</si>
  <si>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</si>
  <si>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</si>
  <si>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</si>
  <si>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</si>
  <si>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</si>
  <si>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</si>
  <si>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</si>
  <si>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</si>
  <si>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</si>
  <si>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</si>
  <si>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</si>
  <si>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</si>
  <si>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</si>
  <si>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</si>
  <si>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</si>
  <si>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</si>
  <si>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</si>
  <si>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</si>
  <si>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</si>
  <si>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</si>
  <si>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</si>
  <si>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</si>
  <si>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</si>
  <si>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</si>
  <si>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</si>
  <si>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</si>
  <si>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</si>
  <si>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</si>
  <si>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</si>
  <si>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</si>
  <si>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</si>
  <si>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</si>
  <si>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</si>
  <si>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</si>
  <si>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</si>
  <si>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</si>
  <si>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</si>
  <si>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</si>
  <si>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</si>
  <si>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</si>
  <si>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</si>
  <si>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</si>
  <si>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</si>
  <si>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</si>
  <si>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</si>
  <si>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</si>
  <si>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</si>
  <si>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</si>
  <si>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</si>
  <si>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</si>
  <si>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</si>
  <si>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</si>
  <si>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</si>
  <si>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</si>
  <si>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</si>
  <si>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</si>
  <si>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</si>
  <si>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</si>
  <si>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</si>
  <si>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</si>
  <si>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</si>
  <si>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</si>
  <si>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</si>
  <si>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</si>
  <si>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</si>
  <si>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</si>
  <si>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</si>
  <si>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</si>
  <si>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</si>
  <si>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</si>
  <si>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</si>
  <si>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</si>
  <si>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</si>
  <si>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</si>
  <si>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</si>
  <si>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</si>
  <si>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</si>
  <si>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</si>
  <si>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</si>
  <si>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</si>
  <si>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</si>
  <si>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</si>
  <si>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</si>
  <si>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</si>
  <si>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</si>
  <si>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</si>
  <si>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</si>
  <si>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</si>
  <si>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</si>
  <si>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</si>
  <si>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</si>
  <si>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</si>
  <si>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</si>
  <si>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</si>
  <si>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</si>
  <si>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</si>
  <si>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</si>
  <si>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</si>
  <si>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</si>
  <si>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</si>
  <si>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</si>
  <si>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</si>
  <si>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</si>
  <si>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</si>
  <si>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</si>
  <si>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</si>
  <si>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</si>
  <si>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</si>
  <si>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</si>
  <si>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</si>
  <si>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</si>
  <si>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</si>
  <si>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</si>
  <si>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</si>
  <si>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</si>
  <si>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</si>
  <si>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</si>
  <si>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</si>
  <si>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</si>
  <si>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</si>
  <si>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</si>
  <si>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</si>
  <si>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</si>
  <si>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</si>
  <si>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</si>
  <si>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</si>
  <si>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</si>
  <si>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</si>
  <si>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</si>
  <si>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</si>
  <si>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</si>
  <si>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</si>
  <si>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</si>
  <si>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</si>
  <si>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</si>
  <si>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</si>
  <si>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</si>
  <si>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</si>
  <si>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</si>
  <si>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</si>
  <si>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</si>
  <si>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</si>
  <si>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</si>
  <si>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</si>
  <si>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</si>
  <si>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</si>
  <si>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</si>
  <si>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</si>
  <si>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</si>
  <si>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</si>
  <si>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</si>
  <si>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</si>
  <si>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</si>
  <si>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</si>
  <si>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</si>
  <si>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</si>
  <si>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</si>
  <si>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</si>
  <si>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</si>
  <si>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</si>
  <si>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</si>
  <si>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</si>
  <si>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</si>
  <si>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</si>
  <si>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</si>
  <si>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</si>
  <si>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</si>
  <si>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</si>
  <si>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</si>
  <si>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</si>
  <si>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</si>
  <si>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</si>
  <si>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</si>
  <si>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</si>
  <si>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</si>
  <si>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</si>
  <si>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</si>
  <si>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</si>
  <si>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</si>
  <si>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</si>
  <si>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</si>
  <si>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</si>
  <si>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</si>
  <si>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</si>
  <si>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</si>
  <si>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</si>
  <si>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</si>
  <si>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</si>
  <si>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</si>
  <si>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</si>
  <si>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</si>
  <si>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</si>
  <si>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</si>
  <si>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</si>
  <si>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</si>
  <si>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</si>
  <si>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</si>
  <si>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</si>
  <si>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</si>
  <si>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</si>
  <si>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</si>
  <si>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</si>
  <si>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</si>
  <si>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</si>
  <si>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</si>
  <si>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</si>
  <si>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</si>
  <si>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</si>
  <si>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</si>
  <si>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</si>
  <si>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</si>
  <si>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</si>
  <si>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</si>
  <si>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</si>
  <si>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</si>
  <si>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</si>
  <si>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</si>
  <si>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</si>
  <si>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</si>
  <si>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</si>
  <si>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</si>
  <si>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</si>
  <si>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</si>
  <si>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</si>
  <si>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</si>
  <si>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</si>
  <si>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</si>
  <si>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</si>
  <si>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</si>
  <si>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</si>
  <si>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</si>
  <si>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</si>
  <si>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</si>
  <si>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</si>
  <si>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</si>
  <si>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</si>
  <si>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</si>
  <si>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</si>
  <si>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</si>
  <si>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</si>
  <si>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</si>
  <si>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</si>
  <si>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</si>
  <si>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</si>
  <si>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</si>
  <si>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</si>
  <si>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</si>
  <si>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</si>
  <si>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</si>
  <si>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</si>
  <si>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</si>
  <si>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</si>
  <si>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</si>
  <si>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</si>
  <si>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</si>
  <si>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</si>
  <si>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</si>
  <si>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</si>
  <si>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</si>
  <si>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</si>
  <si>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</si>
  <si>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</si>
  <si>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</si>
  <si>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</si>
  <si>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</si>
  <si>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</si>
  <si>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</si>
  <si>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</si>
  <si>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</si>
  <si>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</si>
  <si>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</si>
  <si>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</si>
  <si>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</si>
  <si>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</si>
  <si>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</si>
  <si>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</si>
  <si>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</si>
  <si>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</si>
  <si>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</si>
  <si>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</si>
  <si>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</si>
  <si>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</si>
  <si>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</si>
  <si>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</si>
  <si>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</si>
  <si>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</si>
  <si>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</si>
  <si>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</si>
  <si>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</si>
  <si>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</si>
  <si>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</si>
  <si>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</si>
  <si>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</si>
  <si>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</si>
  <si>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</si>
  <si>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</si>
  <si>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</si>
  <si>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</si>
  <si>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</si>
  <si>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</si>
  <si>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</si>
  <si>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</si>
  <si>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</si>
  <si>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</si>
  <si>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</si>
  <si>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</si>
  <si>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</si>
  <si>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</si>
  <si>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</si>
  <si>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</si>
  <si>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</si>
  <si>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</si>
  <si>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</si>
  <si>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</si>
  <si>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</si>
  <si>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</si>
  <si>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</si>
  <si>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</si>
  <si>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</si>
  <si>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</si>
  <si>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</si>
  <si>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</si>
  <si>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</si>
  <si>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</si>
  <si>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</si>
  <si>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</si>
  <si>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</si>
  <si>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</si>
  <si>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</si>
  <si>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</si>
  <si>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</si>
  <si>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</si>
  <si>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</si>
  <si>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</si>
  <si>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</si>
  <si>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</si>
  <si>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</si>
  <si>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</si>
  <si>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</si>
  <si>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</si>
  <si>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</si>
  <si>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</si>
  <si>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</si>
  <si>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</si>
  <si>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</si>
  <si>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</si>
  <si>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</si>
  <si>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</si>
  <si>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</si>
  <si>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</si>
  <si>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</si>
  <si>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</si>
  <si>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</si>
  <si>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</si>
  <si>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</si>
  <si>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</si>
  <si>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</si>
  <si>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</si>
  <si>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</si>
  <si>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</si>
  <si>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</si>
  <si>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</si>
  <si>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</si>
  <si>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</si>
  <si>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</si>
  <si>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</si>
  <si>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</si>
  <si>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</si>
  <si>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</si>
  <si>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</si>
  <si>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</si>
  <si>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</si>
  <si>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</si>
  <si>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</si>
  <si>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</si>
  <si>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</si>
  <si>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</si>
  <si>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</si>
  <si>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</si>
  <si>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</si>
  <si>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</si>
  <si>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</si>
  <si>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</si>
  <si>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</si>
  <si>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</si>
  <si>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</si>
  <si>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</si>
  <si>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</si>
  <si>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</si>
  <si>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</si>
  <si>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</si>
  <si>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</si>
  <si>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</si>
  <si>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</si>
  <si>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</si>
  <si>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</si>
  <si>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</si>
  <si>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</si>
  <si>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</si>
  <si>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</si>
  <si>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</si>
  <si>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</si>
  <si>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</si>
  <si>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</si>
  <si>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</si>
  <si>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</si>
  <si>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</si>
  <si>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</si>
  <si>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</si>
  <si>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</si>
  <si>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</si>
  <si>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</si>
  <si>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</si>
  <si>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</si>
  <si>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</si>
  <si>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</si>
  <si>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</si>
  <si>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</si>
  <si>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</si>
  <si>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</si>
  <si>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</si>
  <si>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</si>
  <si>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</si>
  <si>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</si>
  <si>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</si>
  <si>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</si>
  <si>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</si>
  <si>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</si>
  <si>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</si>
  <si>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</si>
  <si>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</si>
  <si>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</si>
  <si>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</si>
  <si>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</si>
  <si>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</si>
  <si>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</si>
  <si>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</si>
  <si>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</si>
  <si>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</si>
  <si>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</si>
  <si>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</si>
  <si>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</si>
  <si>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</si>
  <si>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</si>
  <si>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</si>
  <si>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</si>
  <si>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</si>
  <si>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</si>
  <si>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</si>
  <si>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</si>
  <si>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</si>
  <si>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</si>
  <si>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</si>
  <si>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</si>
  <si>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</si>
  <si>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</si>
  <si>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</si>
  <si>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</si>
  <si>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</si>
  <si>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</si>
  <si>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</si>
  <si>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</si>
  <si>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</si>
  <si>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</si>
  <si>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</si>
  <si>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</si>
  <si>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</si>
  <si>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</si>
  <si>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</si>
  <si>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</si>
  <si>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</si>
  <si>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</si>
  <si>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</si>
  <si>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</si>
  <si>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</si>
  <si>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</si>
  <si>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</si>
  <si>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</si>
  <si>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</si>
  <si>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</si>
  <si>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</si>
  <si>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</si>
  <si>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</si>
  <si>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</si>
  <si>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</si>
  <si>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</si>
  <si>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</si>
  <si>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</si>
  <si>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</si>
  <si>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</si>
  <si>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</si>
  <si>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</si>
  <si>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</si>
  <si>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</si>
  <si>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</si>
  <si>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</si>
  <si>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</si>
  <si>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</si>
  <si>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</si>
  <si>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</si>
  <si>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</si>
  <si>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</si>
  <si>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</si>
  <si>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</si>
  <si>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</si>
  <si>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</si>
  <si>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</si>
  <si>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</si>
  <si>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</si>
  <si>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</si>
  <si>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</si>
  <si>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</si>
  <si>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</si>
  <si>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</si>
  <si>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</si>
  <si>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</si>
  <si>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</si>
  <si>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</si>
  <si>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</si>
  <si>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</si>
  <si>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</si>
  <si>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</si>
  <si>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</si>
  <si>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</si>
  <si>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</si>
  <si>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</si>
  <si>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</si>
  <si>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</si>
  <si>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</si>
  <si>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</si>
  <si>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</si>
  <si>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</si>
  <si>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</si>
  <si>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</si>
  <si>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</si>
  <si>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</si>
  <si>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</si>
  <si>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</si>
  <si>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</si>
  <si>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</si>
  <si>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</si>
  <si>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</si>
  <si>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</si>
  <si>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</si>
  <si>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</si>
  <si>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</si>
  <si>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</si>
  <si>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</si>
  <si>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</si>
  <si>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</si>
  <si>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</si>
  <si>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</si>
  <si>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</si>
  <si>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</si>
  <si>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</si>
  <si>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</si>
  <si>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</si>
  <si>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</si>
  <si>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</si>
  <si>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</si>
  <si>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</si>
  <si>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</si>
  <si>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</si>
  <si>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</si>
  <si>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</si>
  <si>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</si>
  <si>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</si>
  <si>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</si>
  <si>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</si>
  <si>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</si>
  <si>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</si>
  <si>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</si>
  <si>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</si>
  <si>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</si>
  <si>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</si>
  <si>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</si>
  <si>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</si>
  <si>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</si>
  <si>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</si>
  <si>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</si>
  <si>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</si>
  <si>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</si>
  <si>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</si>
  <si>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</si>
  <si>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</si>
  <si>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</si>
  <si>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</si>
  <si>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</si>
  <si>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</si>
  <si>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</si>
  <si>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</si>
  <si>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</si>
  <si>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</si>
  <si>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</si>
  <si>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</si>
  <si>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</si>
  <si>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</si>
  <si>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</si>
  <si>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</si>
  <si>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</si>
  <si>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</si>
  <si>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</si>
  <si>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</si>
  <si>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</si>
  <si>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</si>
  <si>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</si>
  <si>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</si>
  <si>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</si>
  <si>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</si>
  <si>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</si>
  <si>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</si>
  <si>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</si>
  <si>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</si>
  <si>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</si>
  <si>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</si>
  <si>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</si>
  <si>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</si>
  <si>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</si>
  <si>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</si>
  <si>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</si>
  <si>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</si>
  <si>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</si>
  <si>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</si>
  <si>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</si>
  <si>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</si>
  <si>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</si>
  <si>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</si>
  <si>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</si>
  <si>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</si>
  <si>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</si>
  <si>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</si>
  <si>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</si>
  <si>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</si>
  <si>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</si>
  <si>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</si>
  <si>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</si>
  <si>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</si>
  <si>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</si>
  <si>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</si>
  <si>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</si>
  <si>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</si>
  <si>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</si>
  <si>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</si>
  <si>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</si>
  <si>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</si>
  <si>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</si>
  <si>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</si>
  <si>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</si>
  <si>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</si>
  <si>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</si>
  <si>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</si>
  <si>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</si>
  <si>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</si>
  <si>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</si>
  <si>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</si>
  <si>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</si>
  <si>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</si>
  <si>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</si>
  <si>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</si>
  <si>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</si>
  <si>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</si>
  <si>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</si>
  <si>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</si>
  <si>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</si>
  <si>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</si>
  <si>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</si>
  <si>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</si>
  <si>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</si>
  <si>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</si>
  <si>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</si>
  <si>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</si>
  <si>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</si>
  <si>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</si>
  <si>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</si>
  <si>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</si>
  <si>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</si>
  <si>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</si>
  <si>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</si>
  <si>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</si>
  <si>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</si>
  <si>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</si>
  <si>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</si>
  <si>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</si>
  <si>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</si>
  <si>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</si>
  <si>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</si>
  <si>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</si>
  <si>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</si>
  <si>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</si>
  <si>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</si>
  <si>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</si>
  <si>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</si>
  <si>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</si>
  <si>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</si>
  <si>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</si>
  <si>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</si>
  <si>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</si>
  <si>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</si>
  <si>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</si>
  <si>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</si>
  <si>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</si>
  <si>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</si>
  <si>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</si>
  <si>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</si>
  <si>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</si>
  <si>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</si>
  <si>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</si>
  <si>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</si>
  <si>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</si>
  <si>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</si>
  <si>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</si>
  <si>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</si>
  <si>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</si>
  <si>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</si>
  <si>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</si>
  <si>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</si>
  <si>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</si>
  <si>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</si>
  <si>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</si>
  <si>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</si>
  <si>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</si>
  <si>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</si>
  <si>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</si>
  <si>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</si>
  <si>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</si>
  <si>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</si>
  <si>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</si>
  <si>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</si>
  <si>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</si>
  <si>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</si>
  <si>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</si>
  <si>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</si>
  <si>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</si>
  <si>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</si>
  <si>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</si>
  <si>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</si>
  <si>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</si>
  <si>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</si>
  <si>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</si>
  <si>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</si>
  <si>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</si>
  <si>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</si>
  <si>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</si>
  <si>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</si>
  <si>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</si>
  <si>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</si>
  <si>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</si>
  <si>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</si>
  <si>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</si>
  <si>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</si>
  <si>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</si>
  <si>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</si>
  <si>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</si>
  <si>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</si>
  <si>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</si>
  <si>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</si>
  <si>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</si>
  <si>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</si>
  <si>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</si>
  <si>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</si>
  <si>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</si>
  <si>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</si>
  <si>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</si>
  <si>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</si>
  <si>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</si>
  <si>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</si>
  <si>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</si>
  <si>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</si>
  <si>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</si>
  <si>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</si>
  <si>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</si>
  <si>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</si>
  <si>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</si>
  <si>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</si>
  <si>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</si>
  <si>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</si>
  <si>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</si>
  <si>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</si>
  <si>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</si>
  <si>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</si>
  <si>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</si>
  <si>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</si>
  <si>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</si>
  <si>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</si>
  <si>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</si>
  <si>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</si>
  <si>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</si>
  <si>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</si>
  <si>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</si>
  <si>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</si>
  <si>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</si>
  <si>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</si>
  <si>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</si>
  <si>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</si>
  <si>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</si>
  <si>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</si>
  <si>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</si>
  <si>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</si>
  <si>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</si>
  <si>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</si>
  <si>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</si>
  <si>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</si>
  <si>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</si>
  <si>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</si>
  <si>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</si>
  <si>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</si>
  <si>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</si>
  <si>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</si>
  <si>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</si>
  <si>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</si>
  <si>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</si>
  <si>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</si>
  <si>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</si>
  <si>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</si>
  <si>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</si>
  <si>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</si>
  <si>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</si>
  <si>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</si>
  <si>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</si>
  <si>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</si>
  <si>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</si>
  <si>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</si>
  <si>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</si>
  <si>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</si>
  <si>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</si>
  <si>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</si>
  <si>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</si>
  <si>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</si>
  <si>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</si>
  <si>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</si>
  <si>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</si>
  <si>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</si>
  <si>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</si>
  <si>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</si>
  <si>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</si>
  <si>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</si>
  <si>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</si>
  <si>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</si>
  <si>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</si>
  <si>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</si>
  <si>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</si>
  <si>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</si>
  <si>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</si>
  <si>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</si>
  <si>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</si>
  <si>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</si>
  <si>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</si>
  <si>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</si>
  <si>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</si>
  <si>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</si>
  <si>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</si>
  <si>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</si>
  <si>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</si>
  <si>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</si>
  <si>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</si>
  <si>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</si>
  <si>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</si>
  <si>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</si>
  <si>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</si>
  <si>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</si>
  <si>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</si>
  <si>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</si>
  <si>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</si>
  <si>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</si>
  <si>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</si>
  <si>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</si>
  <si>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</si>
  <si>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</si>
  <si>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</si>
  <si>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</si>
  <si>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</si>
  <si>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</si>
  <si>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</si>
  <si>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</si>
  <si>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</si>
  <si>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</si>
  <si>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</si>
  <si>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</si>
  <si>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</si>
  <si>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</si>
  <si>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</si>
  <si>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</si>
  <si>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</si>
  <si>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</si>
  <si>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</si>
  <si>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</si>
  <si>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</si>
  <si>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</si>
  <si>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</si>
  <si>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</si>
  <si>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</si>
  <si>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</si>
  <si>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</si>
  <si>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</si>
  <si>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</si>
  <si>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</si>
  <si>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</si>
  <si>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</si>
  <si>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</si>
  <si>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</si>
  <si>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</si>
  <si>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</si>
  <si>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</si>
  <si>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</si>
  <si>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</si>
  <si>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</si>
  <si>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</si>
  <si>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</si>
  <si>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</si>
  <si>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</si>
  <si>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</si>
  <si>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</si>
  <si>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</si>
  <si>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</si>
  <si>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</si>
  <si>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</si>
  <si>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</si>
  <si>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</si>
  <si>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</si>
  <si>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</si>
  <si>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</si>
  <si>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</si>
  <si>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</si>
  <si>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</si>
  <si>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</si>
  <si>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</si>
  <si>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</si>
  <si>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</si>
  <si>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</si>
  <si>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</si>
  <si>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</si>
  <si>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</si>
  <si>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</si>
  <si>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</si>
  <si>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</si>
  <si>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</si>
  <si>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</si>
  <si>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</si>
  <si>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</si>
  <si>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</si>
  <si>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</si>
  <si>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</si>
  <si>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</si>
  <si>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</si>
  <si>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</si>
  <si>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</si>
  <si>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</si>
  <si>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</si>
  <si>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</si>
  <si>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</si>
  <si>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</si>
  <si>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</si>
  <si>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</si>
  <si>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</si>
  <si>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</si>
  <si>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</si>
  <si>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</si>
  <si>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</si>
  <si>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</si>
  <si>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</si>
  <si>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</si>
  <si>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</si>
  <si>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</si>
  <si>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</si>
  <si>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</si>
  <si>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</si>
  <si>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</si>
  <si>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</si>
  <si>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</si>
  <si>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</si>
  <si>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</si>
  <si>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</si>
  <si>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</si>
  <si>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</si>
  <si>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</si>
  <si>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</si>
  <si>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</si>
  <si>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</si>
  <si>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</si>
  <si>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</si>
  <si>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</si>
  <si>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</si>
  <si>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</si>
  <si>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</si>
  <si>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</si>
  <si>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</si>
  <si>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</si>
  <si>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</si>
  <si>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</si>
  <si>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</si>
  <si>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</si>
  <si>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</si>
  <si>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</si>
  <si>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</si>
  <si>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</si>
  <si>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</si>
  <si>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</si>
  <si>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</si>
  <si>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</si>
  <si>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</si>
  <si>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</si>
  <si>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</si>
  <si>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</si>
  <si>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</si>
  <si>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</si>
  <si>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</si>
  <si>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</si>
  <si>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</si>
  <si>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</si>
  <si>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</si>
  <si>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</si>
  <si>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</si>
  <si>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</si>
  <si>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</si>
  <si>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</si>
  <si>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</si>
  <si>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</si>
  <si>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</si>
  <si>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</si>
  <si>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</si>
  <si>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</si>
  <si>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</si>
  <si>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</si>
  <si>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</si>
  <si>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</si>
  <si>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</si>
  <si>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</si>
  <si>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</si>
  <si>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</si>
  <si>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</si>
  <si>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</si>
  <si>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</si>
  <si>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</si>
  <si>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</si>
  <si>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</si>
  <si>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</si>
  <si>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</si>
  <si>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</si>
  <si>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</si>
  <si>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</si>
  <si>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</si>
  <si>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</si>
  <si>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</si>
  <si>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</si>
  <si>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</si>
  <si>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</si>
  <si>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</si>
  <si>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</si>
  <si>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</si>
  <si>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</si>
  <si>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</si>
  <si>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</si>
  <si>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</si>
  <si>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</si>
  <si>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</si>
  <si>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</si>
  <si>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</si>
  <si>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</si>
  <si>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</si>
  <si>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</si>
  <si>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</si>
  <si>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</si>
  <si>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</si>
  <si>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</si>
  <si>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</si>
  <si>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</si>
  <si>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</si>
  <si>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</si>
  <si>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</si>
  <si>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</si>
  <si>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</si>
  <si>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</si>
  <si>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</si>
  <si>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</si>
  <si>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</si>
  <si>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</si>
  <si>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</si>
  <si>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</si>
  <si>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</si>
  <si>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</si>
  <si>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</si>
  <si>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</si>
  <si>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</si>
  <si>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</si>
  <si>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</si>
  <si>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</si>
  <si>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</si>
  <si>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</si>
  <si>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</si>
  <si>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</si>
  <si>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</si>
  <si>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</si>
  <si>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</si>
  <si>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</si>
  <si>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</si>
  <si>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</si>
  <si>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</si>
  <si>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</si>
  <si>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</si>
  <si>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</si>
  <si>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</si>
  <si>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</si>
  <si>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</si>
  <si>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</si>
  <si>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</si>
  <si>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</si>
  <si>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</si>
  <si>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</si>
  <si>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</si>
  <si>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</si>
  <si>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</si>
  <si>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</si>
  <si>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</si>
  <si>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</si>
  <si>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</si>
  <si>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</si>
  <si>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</si>
  <si>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</si>
  <si>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</si>
  <si>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</si>
  <si>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</si>
  <si>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</si>
  <si>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</si>
  <si>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</si>
  <si>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</si>
  <si>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</si>
  <si>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</si>
  <si>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</si>
  <si>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</si>
  <si>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</si>
  <si>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</si>
  <si>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</si>
  <si>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</si>
  <si>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</si>
  <si>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</si>
  <si>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</si>
  <si>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</si>
  <si>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</si>
  <si>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</si>
  <si>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</si>
  <si>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</si>
  <si>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</si>
  <si>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</si>
  <si>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</si>
  <si>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</si>
  <si>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</si>
  <si>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</si>
  <si>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</si>
  <si>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</si>
  <si>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</si>
  <si>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</si>
  <si>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</si>
  <si>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</si>
  <si>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</si>
  <si>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</si>
  <si>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</si>
  <si>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</si>
  <si>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</si>
  <si>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</si>
  <si>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</si>
  <si>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</si>
  <si>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</si>
  <si>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</si>
  <si>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</si>
  <si>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</si>
  <si>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</si>
  <si>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</si>
  <si>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</si>
  <si>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</si>
  <si>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</si>
  <si>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</si>
  <si>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</si>
  <si>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</si>
  <si>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</si>
  <si>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</si>
  <si>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</si>
  <si>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</si>
  <si>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</si>
  <si>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</si>
  <si>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</si>
  <si>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</si>
  <si>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</si>
  <si>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</si>
  <si>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</si>
  <si>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</si>
  <si>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</si>
  <si>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</si>
  <si>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</si>
  <si>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</si>
  <si>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</si>
  <si>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</si>
  <si>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</si>
  <si>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</si>
  <si>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</si>
  <si>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</si>
  <si>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</si>
  <si>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</si>
  <si>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</si>
  <si>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</si>
  <si>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</si>
  <si>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</si>
  <si>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</si>
  <si>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</si>
  <si>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</si>
  <si>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</si>
  <si>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</si>
  <si>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</si>
  <si>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</si>
  <si>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</si>
  <si>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</si>
  <si>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</si>
  <si>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</si>
  <si>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</si>
  <si>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</si>
  <si>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</si>
  <si>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</si>
  <si>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</si>
  <si>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</si>
  <si>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</si>
  <si>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</si>
  <si>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</si>
  <si>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</si>
  <si>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</si>
  <si>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</si>
  <si>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</si>
  <si>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</si>
  <si>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</si>
  <si>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</si>
  <si>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</si>
  <si>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</si>
  <si>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</si>
  <si>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</si>
  <si>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</si>
  <si>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</si>
  <si>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</si>
  <si>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</si>
  <si>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</si>
  <si>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</si>
  <si>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</si>
  <si>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</si>
  <si>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</si>
  <si>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</si>
  <si>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</si>
  <si>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</si>
  <si>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</si>
  <si>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</si>
  <si>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</si>
  <si>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</si>
  <si>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</si>
  <si>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</si>
  <si>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</si>
  <si>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</si>
  <si>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</si>
  <si>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</si>
  <si>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</si>
  <si>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</si>
  <si>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</si>
  <si>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</si>
  <si>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</si>
  <si>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</si>
  <si>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</si>
  <si>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</si>
  <si>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</si>
  <si>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</si>
  <si>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</si>
  <si>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</si>
  <si>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</si>
  <si>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</si>
  <si>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</si>
  <si>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</si>
  <si>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</si>
  <si>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</si>
  <si>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</si>
  <si>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</si>
  <si>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</si>
  <si>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</si>
  <si>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</si>
  <si>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</si>
  <si>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</si>
  <si>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</si>
  <si>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</si>
  <si>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</si>
  <si>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</si>
  <si>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</si>
  <si>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</si>
  <si>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</si>
  <si>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</si>
  <si>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</si>
  <si>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</si>
  <si>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</si>
  <si>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</si>
  <si>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</si>
  <si>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</si>
  <si>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</si>
  <si>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</si>
  <si>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</si>
  <si>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</si>
  <si>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</si>
  <si>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</si>
  <si>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</si>
  <si>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</si>
  <si>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</si>
  <si>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</si>
  <si>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</si>
  <si>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</si>
  <si>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</si>
  <si>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</si>
  <si>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</si>
  <si>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</si>
  <si>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</si>
  <si>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</si>
  <si>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</si>
  <si>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</si>
  <si>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</si>
  <si>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</si>
  <si>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</si>
  <si>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</si>
  <si>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</si>
  <si>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</si>
  <si>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</si>
  <si>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</si>
  <si>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</si>
  <si>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</si>
  <si>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</si>
  <si>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</si>
  <si>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</si>
  <si>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</si>
  <si>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</si>
  <si>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</si>
  <si>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</si>
  <si>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</si>
  <si>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</si>
  <si>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</si>
  <si>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</si>
  <si>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</si>
  <si>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</si>
  <si>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</si>
  <si>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</si>
  <si>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</si>
  <si>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</si>
  <si>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</si>
  <si>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</si>
  <si>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</si>
  <si>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</si>
  <si>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</si>
  <si>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</si>
  <si>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</si>
  <si>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</si>
  <si>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</si>
  <si>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</si>
  <si>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</si>
  <si>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</si>
  <si>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</si>
  <si>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</si>
  <si>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</si>
  <si>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</si>
  <si>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</si>
  <si>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</si>
  <si>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</si>
  <si>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</si>
  <si>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</si>
  <si>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</si>
  <si>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</si>
  <si>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</si>
  <si>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</si>
  <si>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</si>
  <si>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</si>
  <si>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</si>
  <si>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</si>
  <si>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</si>
  <si>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</si>
  <si>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</si>
  <si>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</si>
  <si>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</si>
  <si>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</si>
  <si>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</si>
  <si>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</si>
  <si>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</si>
  <si>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</si>
  <si>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</si>
  <si>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</si>
  <si>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</si>
  <si>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</si>
  <si>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</si>
  <si>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</si>
  <si>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</si>
  <si>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</si>
  <si>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</si>
  <si>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</si>
  <si>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</si>
  <si>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</si>
  <si>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</si>
  <si>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</si>
  <si>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</si>
  <si>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</si>
  <si>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</si>
  <si>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</si>
  <si>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</si>
  <si>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</si>
  <si>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</si>
  <si>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</si>
  <si>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</si>
  <si>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</si>
  <si>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</si>
  <si>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</si>
  <si>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</si>
  <si>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</si>
  <si>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</si>
  <si>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</si>
  <si>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</si>
  <si>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</si>
  <si>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</si>
  <si>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</si>
  <si>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</si>
  <si>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</si>
  <si>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</si>
  <si>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</si>
  <si>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</si>
  <si>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</si>
  <si>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</si>
  <si>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</si>
  <si>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</si>
  <si>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</si>
  <si>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</si>
  <si>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</si>
  <si>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</si>
  <si>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</si>
  <si>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</si>
  <si>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</si>
  <si>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</si>
  <si>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</si>
  <si>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</si>
  <si>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</si>
  <si>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</si>
  <si>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</si>
  <si>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</si>
  <si>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</si>
  <si>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</si>
  <si>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</si>
  <si>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</si>
  <si>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</si>
  <si>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</si>
  <si>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</si>
  <si>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</si>
  <si>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</si>
  <si>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</si>
  <si>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</si>
  <si>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</si>
  <si>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</si>
  <si>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</si>
  <si>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</si>
  <si>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</si>
  <si>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</si>
  <si>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</si>
  <si>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</si>
  <si>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</si>
  <si>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</si>
  <si>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</si>
  <si>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</si>
  <si>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</si>
  <si>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</si>
  <si>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</si>
  <si>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</si>
  <si>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</si>
  <si>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</si>
  <si>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</si>
  <si>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</si>
  <si>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</si>
  <si>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</si>
  <si>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</si>
  <si>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</si>
  <si>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</si>
  <si>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</si>
  <si>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</si>
  <si>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</si>
  <si>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</si>
  <si>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</si>
  <si>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</si>
  <si>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</si>
  <si>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</si>
  <si>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</si>
  <si>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</si>
  <si>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</si>
  <si>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</si>
  <si>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</si>
  <si>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</si>
  <si>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</si>
  <si>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</si>
  <si>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</si>
  <si>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</si>
  <si>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</si>
  <si>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</si>
  <si>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</si>
  <si>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</si>
  <si>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</si>
  <si>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</si>
  <si>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</si>
  <si>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</si>
  <si>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</si>
  <si>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</si>
  <si>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</si>
  <si>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</si>
  <si>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</si>
  <si>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</si>
  <si>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</si>
  <si>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</si>
  <si>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</si>
  <si>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</si>
  <si>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</si>
  <si>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</si>
  <si>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</si>
  <si>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</si>
  <si>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</si>
  <si>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</si>
  <si>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</si>
  <si>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</si>
  <si>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</si>
  <si>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</si>
  <si>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</si>
  <si>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</si>
  <si>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</si>
  <si>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</si>
  <si>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</si>
  <si>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</si>
  <si>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</si>
  <si>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</si>
  <si>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</si>
  <si>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</si>
  <si>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</si>
  <si>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</si>
  <si>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</si>
  <si>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</si>
  <si>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</si>
  <si>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</si>
  <si>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</si>
  <si>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</si>
  <si>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</si>
  <si>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</si>
  <si>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</si>
  <si>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</si>
  <si>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</si>
  <si>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</si>
  <si>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</si>
  <si>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</si>
  <si>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</si>
  <si>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</si>
  <si>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</si>
  <si>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</si>
  <si>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</si>
  <si>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</si>
  <si>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</si>
  <si>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</si>
  <si>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</si>
  <si>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</si>
  <si>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</si>
  <si>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</si>
  <si>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</si>
  <si>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</si>
  <si>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</si>
  <si>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</si>
  <si>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</si>
  <si>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</si>
  <si>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</si>
  <si>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</si>
  <si>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</si>
  <si>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</si>
  <si>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</si>
  <si>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</si>
  <si>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</si>
  <si>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</si>
  <si>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</si>
  <si>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</si>
  <si>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</si>
  <si>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</si>
  <si>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</si>
  <si>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</si>
  <si>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</si>
  <si>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</si>
  <si>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</si>
  <si>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</si>
  <si>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</si>
  <si>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</si>
  <si>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</si>
  <si>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</si>
  <si>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</si>
  <si>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</si>
  <si>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</si>
  <si>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</si>
  <si>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</si>
  <si>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</si>
  <si>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</si>
  <si>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</si>
  <si>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</si>
  <si>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</si>
  <si>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</si>
  <si>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</si>
  <si>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</si>
  <si>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</si>
  <si>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</si>
  <si>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</si>
  <si>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</si>
  <si>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</si>
  <si>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</si>
  <si>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</si>
  <si>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</si>
  <si>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</si>
  <si>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</si>
  <si>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</si>
  <si>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</si>
  <si>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</si>
  <si>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</si>
  <si>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</si>
  <si>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</si>
  <si>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</si>
  <si>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</si>
  <si>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</si>
  <si>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</si>
  <si>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</si>
  <si>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</si>
  <si>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</si>
  <si>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</si>
  <si>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</si>
  <si>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</si>
  <si>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</si>
  <si>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</si>
  <si>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</si>
  <si>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</si>
  <si>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</si>
  <si>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</si>
  <si>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</si>
  <si>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</si>
  <si>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</si>
  <si>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</si>
  <si>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</si>
  <si>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</si>
  <si>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</si>
  <si>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</si>
  <si>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</si>
  <si>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</si>
  <si>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</si>
  <si>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</si>
  <si>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</si>
  <si>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</si>
  <si>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</si>
  <si>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</si>
  <si>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</si>
  <si>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</si>
  <si>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</si>
  <si>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</si>
  <si>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</si>
  <si>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</si>
  <si>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</si>
  <si>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</si>
  <si>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</si>
  <si>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</si>
  <si>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</si>
  <si>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</si>
  <si>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</si>
  <si>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</si>
  <si>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</si>
  <si>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</si>
  <si>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</si>
  <si>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</si>
  <si>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</si>
  <si>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</si>
  <si>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</si>
  <si>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</si>
  <si>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</si>
  <si>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</si>
  <si>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</si>
  <si>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</si>
  <si>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</si>
  <si>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</si>
  <si>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</si>
  <si>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</si>
  <si>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</si>
  <si>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</si>
  <si>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</si>
  <si>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</si>
  <si>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</si>
  <si>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</si>
  <si>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</si>
  <si>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</si>
  <si>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</si>
  <si>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</si>
  <si>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</si>
  <si>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</si>
  <si>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</si>
  <si>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</si>
  <si>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</si>
  <si>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</si>
  <si>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</si>
  <si>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</si>
  <si>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</si>
  <si>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</si>
  <si>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</si>
  <si>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</si>
  <si>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</si>
  <si>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</si>
  <si>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</si>
  <si>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</si>
  <si>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</si>
  <si>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</si>
  <si>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</si>
  <si>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</si>
  <si>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</si>
  <si>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</si>
  <si>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</si>
  <si>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</si>
  <si>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</si>
  <si>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</si>
  <si>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</si>
  <si>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</si>
  <si>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</si>
  <si>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</si>
  <si>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</si>
  <si>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</si>
  <si>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</si>
  <si>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</si>
  <si>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</si>
  <si>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</si>
  <si>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</si>
  <si>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</si>
  <si>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</si>
  <si>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</si>
  <si>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</si>
  <si>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</si>
  <si>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</si>
  <si>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</si>
  <si>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</si>
  <si>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</si>
  <si>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</si>
  <si>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</si>
  <si>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</si>
  <si>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</si>
  <si>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</si>
  <si>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</si>
  <si>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</si>
  <si>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</si>
  <si>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</si>
  <si>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</si>
  <si>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</si>
  <si>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</si>
  <si>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</si>
  <si>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</si>
  <si>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</si>
  <si>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</si>
  <si>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</si>
  <si>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</si>
  <si>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</si>
  <si>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</si>
  <si>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</si>
  <si>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</si>
  <si>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</si>
  <si>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</si>
  <si>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</si>
  <si>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</si>
  <si>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</si>
  <si>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</si>
  <si>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</si>
  <si>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</si>
  <si>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</si>
  <si>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</si>
  <si>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</si>
  <si>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</si>
  <si>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</si>
  <si>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</si>
  <si>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</si>
  <si>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</si>
  <si>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</si>
  <si>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</si>
  <si>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</si>
  <si>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</si>
  <si>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</si>
  <si>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</si>
  <si>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</si>
  <si>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</si>
  <si>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</si>
  <si>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</si>
  <si>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</si>
  <si>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</si>
  <si>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</si>
  <si>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</si>
  <si>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</si>
  <si>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</si>
  <si>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</si>
  <si>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</si>
  <si>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</si>
  <si>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</si>
  <si>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</si>
  <si>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</si>
  <si>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</si>
  <si>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</si>
  <si>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</si>
  <si>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</si>
  <si>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</si>
  <si>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</si>
  <si>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</si>
  <si>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</si>
  <si>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</si>
  <si>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</si>
  <si>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</si>
  <si>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</si>
  <si>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</si>
  <si>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</si>
  <si>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</si>
  <si>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</si>
  <si>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</si>
  <si>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</si>
  <si>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</si>
  <si>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</si>
  <si>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</si>
  <si>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</si>
  <si>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</si>
  <si>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</si>
  <si>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</si>
  <si>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</si>
  <si>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</si>
  <si>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</si>
  <si>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</si>
  <si>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</si>
  <si>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</si>
  <si>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</si>
  <si>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</si>
  <si>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</si>
  <si>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</si>
  <si>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</si>
  <si>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</si>
  <si>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</si>
  <si>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</si>
  <si>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</si>
  <si>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</si>
  <si>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</si>
  <si>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</si>
  <si>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</si>
  <si>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</si>
  <si>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</si>
  <si>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</si>
  <si>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</si>
  <si>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</si>
  <si>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</si>
  <si>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</si>
  <si>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</si>
  <si>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</si>
  <si>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</si>
  <si>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</si>
  <si>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</si>
  <si>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</si>
  <si>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</si>
  <si>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</si>
  <si>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</si>
  <si>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</si>
  <si>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</si>
  <si>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</si>
  <si>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</si>
  <si>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</si>
  <si>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</si>
  <si>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</si>
  <si>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</si>
  <si>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</si>
  <si>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</si>
  <si>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</si>
  <si>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</si>
  <si>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</si>
  <si>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</si>
  <si>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</si>
  <si>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</si>
  <si>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</si>
  <si>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</si>
  <si>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</si>
  <si>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</si>
  <si>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</si>
  <si>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</si>
  <si>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</si>
  <si>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</si>
  <si>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</si>
  <si>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</si>
  <si>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</si>
  <si>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</si>
  <si>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</si>
  <si>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</si>
  <si>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</si>
  <si>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</si>
  <si>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</si>
  <si>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</si>
  <si>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</si>
  <si>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</si>
  <si>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</si>
  <si>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</si>
  <si>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</si>
  <si>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</si>
  <si>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</si>
  <si>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</si>
  <si>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</si>
  <si>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</si>
  <si>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</si>
  <si>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</si>
  <si>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</si>
  <si>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</si>
  <si>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</si>
  <si>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</si>
  <si>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</si>
  <si>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</si>
  <si>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</si>
  <si>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</si>
  <si>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</si>
  <si>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</si>
  <si>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</si>
  <si>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</si>
  <si>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</si>
  <si>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</si>
  <si>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</si>
  <si>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</si>
  <si>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</si>
  <si>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</si>
  <si>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</si>
  <si>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</si>
  <si>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</si>
  <si>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</si>
  <si>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</si>
  <si>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</si>
  <si>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</si>
  <si>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</si>
  <si>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</si>
  <si>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</si>
  <si>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</si>
  <si>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</si>
  <si>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</si>
  <si>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</si>
  <si>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</si>
  <si>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</si>
  <si>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</si>
  <si>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</si>
  <si>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</si>
  <si>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</si>
  <si>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</si>
  <si>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</si>
  <si>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</si>
  <si>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</si>
  <si>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</si>
  <si>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</si>
  <si>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</si>
  <si>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</si>
  <si>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</si>
  <si>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</si>
  <si>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</si>
  <si>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</si>
  <si>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</si>
  <si>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</si>
  <si>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</si>
  <si>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</si>
  <si>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</si>
  <si>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</si>
  <si>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</si>
  <si>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</si>
  <si>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</si>
  <si>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</si>
  <si>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</si>
  <si>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</si>
  <si>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</si>
  <si>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</si>
  <si>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</si>
  <si>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</si>
  <si>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</si>
  <si>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</si>
  <si>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</si>
  <si>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</si>
  <si>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</si>
  <si>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</si>
  <si>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</si>
  <si>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</si>
  <si>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</si>
  <si>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</si>
  <si>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</si>
  <si>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</si>
  <si>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</si>
  <si>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</si>
  <si>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</si>
  <si>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</si>
  <si>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</si>
  <si>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</si>
  <si>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</si>
  <si>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</si>
  <si>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</si>
  <si>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</si>
  <si>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</si>
  <si>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</si>
  <si>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</si>
  <si>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</si>
  <si>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</si>
  <si>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</si>
  <si>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</si>
  <si>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</si>
  <si>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</si>
  <si>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</si>
  <si>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</si>
  <si>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</si>
  <si>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</si>
  <si>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</si>
  <si>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</si>
  <si>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</si>
  <si>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</si>
  <si>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</si>
  <si>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</si>
  <si>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</si>
  <si>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</si>
  <si>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</si>
  <si>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</si>
  <si>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</si>
  <si>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</si>
  <si>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</si>
  <si>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</si>
  <si>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</si>
  <si>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</si>
  <si>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</si>
  <si>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</si>
  <si>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</si>
  <si>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</si>
  <si>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</si>
  <si>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</si>
  <si>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</si>
  <si>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</si>
  <si>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</si>
  <si>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</si>
  <si>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</si>
  <si>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</si>
  <si>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</si>
  <si>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</si>
  <si>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</si>
  <si>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</si>
  <si>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</si>
  <si>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</si>
  <si>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</si>
  <si>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</si>
  <si>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</si>
  <si>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</si>
  <si>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</si>
  <si>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</si>
  <si>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</si>
  <si>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</si>
  <si>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</si>
  <si>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</si>
  <si>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</si>
  <si>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</si>
  <si>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</si>
  <si>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</si>
  <si>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</si>
  <si>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</si>
  <si>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</si>
  <si>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</si>
  <si>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</si>
  <si>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</si>
  <si>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</si>
  <si>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</si>
  <si>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</si>
  <si>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</si>
  <si>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</si>
  <si>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</si>
  <si>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</si>
  <si>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</si>
  <si>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</si>
  <si>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</si>
  <si>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</si>
  <si>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</si>
  <si>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</si>
  <si>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</si>
  <si>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</si>
  <si>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</si>
  <si>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</si>
  <si>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</si>
  <si>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</si>
  <si>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</si>
  <si>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</si>
  <si>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</si>
  <si>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</si>
  <si>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</si>
  <si>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</si>
  <si>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</si>
  <si>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</si>
  <si>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</si>
  <si>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</si>
  <si>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</si>
  <si>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</si>
  <si>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</si>
  <si>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</si>
  <si>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</si>
  <si>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</si>
  <si>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</si>
  <si>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</si>
  <si>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</si>
  <si>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</si>
  <si>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</si>
  <si>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</si>
  <si>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</si>
  <si>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</si>
  <si>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</si>
  <si>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</si>
  <si>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</si>
  <si>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</si>
  <si>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</si>
  <si>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</si>
  <si>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</si>
  <si>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</si>
  <si>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</si>
  <si>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</si>
  <si>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</si>
  <si>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</si>
  <si>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</si>
  <si>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</si>
  <si>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</si>
  <si>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</si>
  <si>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</si>
  <si>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</si>
  <si>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</si>
  <si>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</si>
  <si>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</si>
  <si>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</si>
  <si>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</si>
  <si>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</si>
  <si>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</si>
  <si>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</si>
  <si>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</si>
  <si>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</si>
  <si>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</si>
  <si>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</si>
  <si>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</si>
  <si>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</si>
  <si>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</si>
  <si>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</si>
  <si>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</si>
  <si>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</si>
  <si>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</si>
  <si>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</si>
  <si>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</si>
  <si>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</si>
  <si>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</si>
  <si>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</si>
  <si>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</si>
  <si>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</si>
  <si>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</si>
  <si>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</si>
  <si>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</si>
  <si>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</si>
  <si>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</si>
  <si>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</si>
  <si>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</si>
  <si>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</si>
  <si>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</si>
  <si>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</si>
  <si>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</si>
  <si>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</si>
  <si>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</si>
  <si>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</si>
  <si>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</si>
  <si>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</si>
  <si>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</si>
  <si>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</si>
  <si>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</si>
  <si>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</si>
  <si>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</si>
  <si>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</si>
  <si>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</si>
  <si>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</si>
  <si>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</si>
  <si>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</si>
  <si>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</si>
  <si>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</si>
  <si>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</si>
  <si>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</si>
  <si>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</si>
  <si>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</si>
  <si>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</si>
  <si>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</si>
  <si>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</si>
  <si>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</si>
  <si>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</si>
  <si>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</si>
  <si>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</si>
  <si>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</si>
  <si>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</si>
  <si>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</si>
  <si>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</si>
  <si>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</si>
  <si>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</si>
  <si>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</si>
  <si>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</si>
  <si>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</si>
  <si>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</si>
  <si>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</si>
  <si>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</si>
  <si>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</si>
  <si>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</si>
  <si>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</si>
  <si>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</si>
  <si>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</si>
  <si>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</si>
  <si>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</si>
  <si>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</si>
  <si>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</si>
  <si>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</si>
  <si>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</si>
  <si>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</si>
  <si>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</si>
  <si>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</si>
  <si>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</si>
  <si>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</si>
  <si>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</si>
  <si>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</si>
  <si>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</si>
  <si>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</si>
  <si>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</si>
  <si>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</si>
  <si>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</si>
  <si>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</si>
  <si>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</si>
  <si>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</si>
  <si>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</si>
  <si>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</si>
  <si>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</si>
  <si>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</si>
  <si>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</si>
  <si>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</si>
  <si>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</si>
  <si>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</si>
  <si>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</si>
  <si>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</si>
  <si>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</si>
  <si>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</si>
  <si>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</si>
  <si>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</si>
  <si>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</si>
  <si>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</si>
  <si>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</si>
  <si>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</si>
  <si>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</si>
  <si>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</si>
  <si>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</si>
  <si>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</si>
  <si>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</si>
  <si>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</si>
  <si>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</si>
  <si>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</si>
  <si>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</si>
  <si>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</si>
  <si>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</si>
  <si>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</si>
  <si>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</si>
  <si>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</si>
  <si>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</si>
  <si>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</si>
  <si>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</si>
  <si>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</si>
  <si>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</si>
  <si>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</si>
  <si>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</si>
  <si>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</si>
  <si>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</si>
  <si>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</si>
  <si>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</si>
  <si>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</si>
  <si>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</si>
  <si>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</si>
  <si>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</si>
  <si>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</si>
  <si>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</si>
  <si>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</si>
  <si>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</si>
  <si>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</si>
  <si>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</si>
  <si>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</si>
  <si>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</si>
  <si>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</si>
  <si>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</si>
  <si>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</si>
  <si>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</si>
  <si>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</si>
  <si>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</si>
  <si>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</si>
  <si>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</si>
  <si>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</si>
  <si>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</si>
  <si>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</si>
  <si>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</si>
  <si>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</si>
  <si>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</si>
  <si>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</si>
  <si>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</si>
  <si>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</si>
  <si>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</si>
  <si>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</si>
  <si>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</si>
  <si>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</si>
  <si>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</si>
  <si>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</si>
  <si>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</si>
  <si>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</si>
  <si>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</si>
  <si>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</si>
  <si>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</si>
  <si>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</si>
  <si>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</si>
  <si>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</si>
  <si>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</si>
  <si>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</si>
  <si>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</si>
  <si>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</si>
  <si>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</si>
  <si>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</si>
  <si>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</si>
  <si>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</si>
  <si>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</si>
  <si>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</si>
  <si>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</si>
  <si>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</si>
  <si>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</si>
  <si>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</si>
  <si>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</si>
  <si>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</si>
  <si>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</si>
  <si>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</si>
  <si>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</si>
  <si>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</si>
  <si>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</si>
  <si>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</si>
  <si>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</si>
  <si>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</si>
  <si>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</si>
  <si>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</si>
  <si>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</si>
  <si>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</si>
  <si>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</si>
  <si>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</si>
  <si>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</si>
  <si>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</si>
  <si>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</si>
  <si>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</si>
  <si>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</si>
  <si>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</si>
  <si>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</si>
  <si>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</si>
  <si>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</si>
  <si>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</si>
  <si>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</si>
  <si>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</si>
  <si>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</si>
  <si>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</si>
  <si>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</si>
  <si>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</si>
  <si>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</si>
  <si>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</si>
  <si>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</si>
  <si>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</si>
  <si>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</si>
  <si>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</si>
  <si>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</si>
  <si>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</si>
  <si>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</si>
  <si>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</si>
  <si>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</si>
  <si>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</si>
  <si>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</si>
  <si>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</si>
  <si>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</si>
  <si>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</si>
  <si>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</si>
  <si>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</si>
  <si>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</si>
  <si>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</si>
  <si>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</si>
  <si>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</si>
  <si>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</si>
  <si>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</si>
  <si>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</si>
  <si>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</si>
  <si>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</si>
  <si>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</si>
  <si>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</si>
  <si>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</si>
  <si>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</si>
  <si>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</si>
  <si>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</si>
  <si>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</si>
  <si>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</si>
  <si>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</si>
  <si>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</si>
  <si>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</si>
  <si>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</si>
  <si>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</si>
  <si>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</si>
  <si>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</si>
  <si>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</si>
  <si>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</si>
  <si>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</si>
  <si>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</si>
  <si>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</si>
  <si>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</si>
  <si>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</si>
  <si>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</si>
  <si>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</si>
  <si>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</si>
  <si>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</si>
  <si>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</si>
  <si>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</si>
  <si>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</si>
  <si>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</si>
  <si>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</si>
  <si>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</si>
  <si>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</si>
  <si>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</si>
  <si>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</si>
  <si>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</si>
  <si>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</si>
  <si>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</si>
  <si>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</si>
  <si>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</si>
  <si>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</si>
  <si>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</si>
  <si>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</si>
  <si>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</si>
  <si>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</si>
  <si>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</si>
  <si>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</si>
  <si>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</si>
  <si>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</si>
  <si>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</si>
  <si>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</si>
  <si>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</si>
  <si>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</si>
  <si>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</si>
  <si>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</si>
  <si>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</si>
  <si>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</si>
  <si>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</si>
  <si>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</si>
  <si>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</si>
  <si>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</si>
  <si>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</si>
  <si>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</si>
  <si>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</si>
  <si>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</si>
  <si>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</si>
  <si>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</si>
  <si>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</si>
  <si>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</si>
  <si>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</si>
  <si>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</si>
  <si>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</si>
  <si>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</si>
  <si>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</si>
  <si>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</si>
  <si>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</si>
  <si>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</si>
  <si>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</si>
  <si>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</si>
  <si>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</si>
  <si>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</si>
  <si>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</si>
  <si>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</si>
  <si>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</si>
  <si>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</si>
  <si>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</si>
  <si>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</si>
  <si>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</si>
  <si>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</si>
  <si>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</si>
  <si>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</si>
  <si>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</si>
  <si>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</si>
  <si>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</si>
  <si>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</si>
  <si>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</si>
  <si>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</si>
  <si>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</si>
  <si>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</si>
  <si>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</si>
  <si>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</si>
  <si>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</si>
  <si>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</si>
  <si>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</si>
  <si>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</si>
  <si>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</si>
  <si>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</si>
  <si>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</si>
  <si>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</si>
  <si>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</si>
  <si>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</si>
  <si>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</si>
  <si>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</si>
  <si>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</si>
  <si>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</si>
  <si>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</si>
  <si>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</si>
  <si>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</si>
  <si>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</si>
  <si>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</si>
  <si>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</si>
  <si>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</si>
  <si>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</si>
  <si>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</si>
  <si>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</si>
  <si>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</si>
  <si>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</si>
  <si>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</si>
  <si>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</si>
  <si>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</si>
  <si>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</si>
  <si>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</si>
  <si>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</si>
  <si>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</si>
  <si>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</si>
  <si>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</si>
  <si>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</si>
  <si>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</si>
  <si>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</si>
  <si>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</si>
  <si>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</si>
  <si>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</si>
  <si>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</si>
  <si>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</si>
  <si>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</si>
  <si>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</si>
  <si>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</si>
  <si>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</si>
  <si>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</si>
  <si>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</si>
  <si>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</si>
  <si>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</si>
  <si>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</si>
  <si>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</si>
  <si>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</si>
  <si>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</si>
  <si>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</si>
  <si>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</si>
  <si>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</si>
  <si>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</si>
  <si>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</si>
  <si>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</si>
  <si>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</si>
  <si>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</si>
  <si>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</si>
  <si>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</si>
  <si>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</si>
  <si>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</si>
  <si>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</si>
  <si>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</si>
  <si>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</si>
  <si>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</si>
  <si>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</si>
  <si>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</si>
  <si>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</si>
  <si>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</si>
  <si>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</si>
  <si>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</si>
  <si>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</si>
  <si>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</si>
  <si>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</si>
  <si>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</si>
  <si>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</si>
  <si>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</si>
  <si>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</si>
  <si>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</si>
  <si>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</si>
  <si>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</si>
  <si>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</si>
  <si>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</si>
  <si>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</si>
  <si>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</si>
  <si>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</si>
  <si>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</si>
  <si>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</si>
  <si>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</si>
  <si>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</si>
  <si>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</si>
  <si>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</si>
  <si>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</si>
  <si>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</si>
  <si>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</si>
  <si>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</si>
  <si>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</si>
  <si>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</si>
  <si>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</si>
  <si>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</si>
  <si>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</si>
  <si>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</si>
  <si>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</si>
  <si>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</si>
  <si>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</si>
  <si>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</si>
  <si>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</si>
  <si>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</si>
  <si>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</si>
  <si>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</si>
  <si>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</si>
  <si>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</si>
  <si>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</si>
  <si>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</si>
  <si>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</si>
  <si>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</si>
  <si>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</si>
  <si>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</si>
  <si>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</si>
  <si>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</si>
  <si>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</si>
  <si>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</si>
  <si>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</si>
  <si>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</si>
  <si>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</si>
  <si>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</si>
  <si>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</si>
  <si>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</si>
  <si>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</si>
  <si>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</si>
  <si>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</si>
  <si>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</si>
  <si>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</si>
  <si>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</si>
  <si>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</si>
  <si>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</si>
  <si>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</si>
  <si>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</si>
  <si>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</si>
  <si>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</si>
  <si>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</si>
  <si>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</si>
  <si>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</si>
  <si>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</si>
  <si>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</si>
  <si>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</si>
  <si>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</si>
  <si>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</si>
  <si>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</si>
  <si>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</si>
  <si>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</si>
  <si>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</si>
  <si>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</si>
  <si>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</si>
  <si>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</si>
  <si>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</si>
  <si>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</si>
  <si>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</si>
  <si>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</si>
  <si>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</si>
  <si>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</si>
  <si>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</si>
  <si>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</si>
  <si>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</si>
  <si>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</si>
  <si>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</si>
  <si>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</si>
  <si>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</si>
  <si>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</si>
  <si>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</si>
  <si>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</si>
  <si>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</si>
  <si>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</si>
  <si>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</si>
  <si>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</si>
  <si>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</si>
  <si>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</si>
  <si>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</si>
  <si>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</si>
  <si>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</si>
  <si>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</si>
  <si>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</si>
  <si>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</si>
  <si>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</si>
  <si>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</si>
  <si>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</si>
  <si>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</si>
  <si>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</si>
  <si>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</si>
  <si>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</si>
  <si>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</si>
  <si>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</si>
  <si>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</si>
  <si>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</si>
  <si>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</si>
  <si>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</si>
  <si>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</si>
  <si>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</si>
  <si>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</si>
  <si>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</si>
  <si>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</si>
  <si>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</si>
  <si>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</si>
  <si>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</si>
  <si>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</si>
  <si>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</si>
  <si>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</si>
  <si>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</si>
  <si>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</si>
  <si>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</si>
  <si>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</si>
  <si>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</si>
  <si>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</si>
  <si>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</si>
  <si>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</si>
  <si>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</si>
  <si>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</si>
  <si>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</si>
  <si>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</si>
  <si>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</si>
  <si>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</si>
  <si>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</si>
  <si>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</si>
  <si>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</si>
  <si>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</si>
  <si>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</si>
  <si>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</si>
  <si>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</si>
  <si>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</si>
  <si>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</si>
  <si>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</si>
  <si>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</si>
  <si>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</si>
  <si>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</si>
  <si>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</si>
  <si>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</si>
  <si>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</si>
  <si>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</si>
  <si>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</si>
  <si>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</si>
  <si>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</si>
  <si>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</si>
  <si>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</si>
  <si>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</si>
  <si>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</si>
  <si>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</si>
  <si>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</si>
  <si>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</si>
  <si>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</si>
  <si>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</si>
  <si>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</si>
  <si>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</si>
  <si>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</si>
  <si>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</si>
  <si>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</si>
  <si>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</si>
  <si>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</si>
  <si>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</si>
  <si>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</si>
  <si>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</si>
  <si>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</si>
  <si>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</si>
  <si>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</si>
  <si>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</si>
  <si>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</si>
  <si>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</si>
  <si>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</si>
  <si>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</si>
  <si>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</si>
  <si>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</si>
  <si>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</si>
  <si>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</si>
  <si>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</si>
  <si>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</si>
  <si>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</si>
  <si>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</si>
  <si>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</si>
  <si>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</si>
  <si>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</si>
  <si>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</si>
  <si>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</si>
  <si>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</si>
  <si>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</si>
  <si>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</si>
  <si>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</si>
  <si>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</si>
  <si>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</si>
  <si>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</si>
  <si>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</si>
  <si>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</si>
  <si>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</si>
  <si>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</si>
  <si>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</si>
  <si>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</si>
  <si>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</si>
  <si>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</si>
  <si>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</si>
  <si>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</si>
  <si>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</si>
  <si>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</si>
  <si>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</si>
  <si>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</si>
  <si>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</si>
  <si>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</si>
  <si>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</si>
  <si>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</si>
  <si>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</si>
  <si>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</si>
  <si>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</si>
  <si>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</si>
  <si>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</si>
  <si>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</si>
  <si>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</si>
  <si>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</si>
  <si>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</si>
  <si>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</si>
  <si>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</si>
  <si>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</si>
  <si>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</si>
  <si>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</si>
  <si>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</si>
  <si>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</si>
  <si>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</si>
  <si>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</si>
  <si>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</si>
  <si>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</si>
  <si>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</si>
  <si>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</si>
  <si>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</si>
  <si>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</si>
  <si>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</si>
  <si>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</si>
  <si>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</si>
  <si>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</si>
  <si>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</si>
  <si>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</si>
  <si>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</si>
  <si>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</si>
  <si>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</si>
  <si>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</si>
  <si>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</si>
  <si>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</si>
  <si>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</si>
  <si>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</si>
  <si>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</si>
  <si>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</si>
  <si>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</si>
  <si>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</si>
  <si>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</si>
  <si>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</si>
  <si>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</si>
  <si>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</si>
  <si>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</si>
  <si>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</si>
  <si>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</si>
  <si>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</si>
  <si>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</si>
  <si>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</si>
  <si>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</si>
  <si>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</si>
  <si>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</si>
  <si>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</si>
  <si>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</si>
  <si>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</si>
  <si>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</si>
  <si>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</si>
  <si>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</si>
  <si>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</si>
  <si>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</si>
  <si>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</si>
  <si>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</si>
  <si>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</si>
  <si>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</si>
  <si>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</si>
  <si>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</si>
  <si>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</si>
  <si>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</si>
  <si>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</si>
  <si>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</si>
  <si>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</si>
  <si>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</si>
  <si>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</si>
  <si>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</si>
  <si>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</si>
  <si>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</si>
  <si>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</si>
  <si>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</si>
  <si>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</si>
  <si>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</si>
  <si>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</si>
  <si>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</si>
  <si>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</si>
  <si>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</si>
  <si>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</si>
  <si>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</si>
  <si>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</si>
  <si>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</si>
  <si>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</si>
  <si>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</si>
  <si>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</si>
  <si>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</si>
  <si>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</si>
  <si>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</si>
  <si>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</si>
  <si>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</si>
  <si>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</si>
  <si>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</si>
  <si>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</si>
  <si>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</si>
  <si>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</si>
  <si>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</si>
  <si>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</si>
  <si>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</si>
  <si>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</si>
  <si>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</si>
  <si>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</si>
  <si>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</si>
  <si>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</si>
  <si>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</si>
  <si>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</si>
  <si>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</si>
  <si>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</si>
  <si>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</si>
  <si>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</si>
  <si>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</si>
  <si>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</si>
  <si>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</si>
  <si>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</si>
  <si>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</si>
  <si>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</si>
  <si>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</si>
  <si>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</si>
  <si>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</si>
  <si>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</si>
  <si>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</si>
  <si>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</si>
  <si>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</si>
  <si>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</si>
  <si>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</si>
  <si>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</si>
  <si>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</si>
  <si>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</si>
  <si>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</si>
  <si>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</si>
  <si>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</si>
  <si>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</si>
  <si>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</si>
  <si>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</si>
  <si>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</si>
  <si>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</si>
  <si>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</si>
  <si>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</si>
  <si>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</si>
  <si>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</si>
  <si>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</si>
  <si>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</si>
  <si>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</si>
  <si>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</si>
  <si>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</si>
  <si>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</si>
  <si>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</si>
  <si>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</si>
  <si>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</si>
  <si>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</si>
  <si>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</si>
  <si>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</si>
  <si>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</si>
  <si>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</si>
  <si>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</si>
  <si>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</si>
  <si>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</si>
  <si>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</si>
  <si>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</si>
  <si>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</si>
  <si>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</si>
  <si>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</si>
  <si>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</si>
  <si>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</si>
  <si>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</si>
  <si>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</si>
  <si>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</si>
  <si>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</si>
  <si>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</si>
  <si>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</si>
  <si>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</si>
  <si>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</si>
  <si>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</si>
  <si>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</si>
  <si>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</si>
  <si>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</si>
  <si>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</si>
  <si>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</si>
  <si>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</si>
  <si>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</si>
  <si>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</si>
  <si>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</si>
  <si>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</si>
  <si>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</si>
  <si>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</si>
  <si>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</si>
  <si>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</si>
  <si>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</si>
  <si>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</si>
  <si>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</si>
  <si>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</si>
  <si>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</si>
  <si>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</si>
  <si>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</si>
  <si>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</si>
  <si>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</si>
  <si>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</si>
  <si>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</si>
  <si>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</si>
  <si>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</si>
  <si>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</si>
  <si>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</si>
  <si>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</si>
  <si>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</si>
  <si>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</si>
  <si>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</si>
  <si>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</si>
  <si>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</si>
  <si>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</si>
  <si>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</si>
  <si>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</si>
  <si>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</si>
  <si>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</si>
  <si>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</si>
  <si>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</si>
  <si>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</si>
  <si>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</si>
  <si>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</si>
  <si>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</si>
  <si>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</si>
  <si>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</si>
  <si>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</si>
  <si>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</si>
  <si>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</si>
  <si>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</si>
  <si>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</si>
  <si>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</si>
  <si>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</si>
  <si>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</si>
  <si>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</si>
  <si>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</si>
  <si>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</si>
  <si>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</si>
  <si>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</si>
  <si>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</si>
  <si>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</si>
  <si>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</si>
  <si>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</si>
  <si>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</si>
  <si>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</si>
  <si>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</si>
  <si>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</si>
  <si>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</si>
  <si>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</si>
  <si>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</si>
  <si>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</si>
  <si>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</si>
  <si>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</si>
  <si>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</si>
  <si>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</si>
  <si>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</si>
  <si>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</si>
  <si>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</si>
  <si>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</si>
  <si>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</si>
  <si>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</si>
  <si>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</si>
  <si>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</si>
  <si>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</si>
  <si>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</si>
  <si>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</si>
  <si>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</si>
  <si>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</si>
  <si>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</si>
  <si>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</si>
  <si>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</si>
  <si>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</si>
  <si>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</si>
  <si>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</si>
  <si>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</si>
  <si>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</si>
  <si>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</si>
  <si>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</si>
  <si>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</si>
  <si>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</si>
  <si>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</si>
  <si>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</si>
  <si>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</si>
  <si>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</si>
  <si>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</si>
  <si>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</si>
  <si>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</si>
  <si>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</si>
  <si>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</si>
  <si>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</si>
  <si>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</si>
  <si>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</si>
  <si>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</si>
  <si>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</si>
  <si>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</si>
  <si>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</si>
  <si>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</si>
  <si>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</si>
  <si>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</si>
  <si>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</si>
  <si>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</si>
  <si>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</si>
  <si>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</si>
  <si>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</si>
  <si>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</si>
  <si>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</si>
  <si>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</si>
  <si>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</si>
  <si>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</si>
  <si>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</si>
  <si>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</si>
  <si>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</si>
  <si>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</si>
  <si>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</si>
  <si>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</si>
  <si>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</si>
  <si>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</si>
  <si>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</si>
  <si>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</si>
  <si>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</si>
  <si>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</si>
  <si>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</si>
  <si>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</si>
  <si>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</si>
  <si>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</si>
  <si>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</si>
  <si>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</si>
  <si>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</si>
  <si>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</si>
  <si>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</si>
  <si>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</si>
  <si>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</si>
  <si>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</si>
  <si>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</si>
  <si>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</si>
  <si>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</si>
  <si>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</si>
  <si>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</si>
  <si>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</si>
  <si>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</si>
  <si>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</si>
  <si>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</si>
  <si>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</si>
  <si>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</si>
  <si>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</si>
  <si>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</si>
  <si>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</si>
  <si>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</si>
  <si>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</si>
  <si>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</si>
  <si>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</si>
  <si>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</si>
  <si>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</si>
  <si>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</si>
  <si>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</si>
  <si>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</si>
  <si>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</si>
  <si>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</si>
  <si>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</si>
  <si>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</si>
  <si>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</si>
  <si>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</si>
  <si>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</si>
  <si>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</si>
  <si>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</si>
  <si>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</si>
  <si>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</si>
  <si>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</si>
  <si>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</si>
  <si>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</si>
  <si>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</si>
  <si>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</si>
  <si>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</si>
  <si>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</si>
  <si>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</si>
  <si>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</si>
  <si>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</si>
  <si>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</si>
  <si>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</si>
  <si>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</si>
  <si>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</si>
  <si>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</si>
  <si>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</si>
  <si>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</si>
  <si>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</si>
  <si>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</si>
  <si>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</si>
  <si>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</si>
  <si>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</si>
  <si>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</si>
  <si>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</si>
  <si>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</si>
  <si>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</si>
  <si>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</si>
  <si>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</si>
  <si>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</si>
  <si>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</si>
  <si>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</si>
  <si>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</si>
  <si>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</si>
  <si>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</si>
  <si>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</si>
  <si>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</si>
  <si>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</si>
  <si>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</si>
  <si>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</si>
  <si>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</si>
  <si>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</si>
  <si>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</si>
  <si>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</si>
  <si>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</si>
  <si>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</si>
  <si>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</si>
  <si>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</si>
  <si>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</si>
  <si>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</si>
  <si>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</si>
  <si>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</si>
  <si>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</si>
  <si>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</si>
  <si>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</si>
  <si>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</si>
  <si>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</si>
  <si>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</si>
  <si>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</si>
  <si>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</si>
  <si>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</si>
  <si>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</si>
  <si>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</si>
  <si>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</si>
  <si>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</si>
  <si>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</si>
  <si>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</si>
  <si>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</si>
  <si>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</si>
  <si>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</si>
  <si>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</si>
  <si>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</si>
  <si>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</si>
  <si>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</si>
  <si>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</si>
  <si>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</si>
  <si>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</si>
  <si>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</si>
  <si>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</si>
  <si>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</si>
  <si>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</si>
  <si>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</si>
  <si>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</si>
  <si>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</si>
  <si>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</si>
  <si>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</si>
  <si>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</si>
  <si>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</si>
  <si>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</si>
  <si>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</si>
  <si>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</si>
  <si>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</si>
  <si>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</si>
  <si>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</si>
  <si>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</si>
  <si>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</si>
  <si>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</si>
  <si>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</si>
  <si>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</si>
  <si>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</si>
  <si>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</si>
  <si>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</si>
  <si>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</si>
  <si>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</si>
  <si>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</si>
  <si>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</si>
  <si>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</si>
  <si>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</si>
  <si>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</si>
  <si>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</si>
  <si>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</si>
  <si>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</si>
  <si>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</si>
  <si>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</si>
  <si>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</si>
  <si>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</si>
  <si>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</si>
  <si>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</si>
  <si>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</si>
  <si>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</si>
  <si>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</si>
  <si>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</si>
  <si>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</si>
  <si>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</si>
  <si>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</si>
  <si>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</si>
  <si>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</si>
  <si>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</si>
  <si>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</si>
  <si>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</si>
  <si>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</si>
  <si>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</si>
  <si>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</si>
  <si>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</si>
  <si>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</si>
  <si>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</si>
  <si>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</si>
  <si>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</si>
  <si>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</si>
  <si>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</si>
  <si>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</si>
  <si>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</si>
  <si>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</si>
  <si>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</si>
  <si>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</si>
  <si>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</si>
  <si>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</si>
  <si>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</si>
  <si>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</si>
  <si>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</si>
  <si>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</si>
  <si>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</si>
  <si>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</si>
  <si>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</si>
  <si>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</si>
  <si>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</si>
  <si>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</si>
  <si>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</si>
  <si>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</si>
  <si>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</si>
  <si>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</si>
  <si>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</si>
  <si>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</si>
  <si>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</si>
  <si>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</si>
  <si>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</si>
  <si>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</si>
  <si>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</si>
  <si>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</si>
  <si>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</si>
  <si>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</si>
  <si>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</si>
  <si>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</si>
  <si>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</si>
  <si>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</si>
  <si>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</si>
  <si>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</si>
  <si>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</si>
  <si>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</si>
  <si>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</si>
  <si>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</si>
  <si>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</si>
  <si>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</si>
  <si>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</si>
  <si>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</si>
  <si>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</si>
  <si>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</si>
  <si>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</si>
  <si>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</si>
  <si>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</si>
  <si>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</si>
  <si>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</si>
  <si>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</si>
  <si>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</si>
  <si>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</si>
  <si>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</si>
  <si>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</si>
  <si>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</si>
  <si>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</si>
  <si>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</si>
  <si>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</si>
  <si>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</si>
  <si>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</si>
  <si>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</si>
  <si>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</si>
  <si>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</si>
  <si>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</si>
  <si>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</si>
  <si>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</si>
  <si>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</si>
  <si>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</si>
  <si>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</si>
  <si>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</si>
  <si>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</si>
  <si>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</si>
  <si>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</si>
  <si>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</si>
  <si>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</si>
  <si>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</si>
  <si>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</si>
  <si>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</si>
  <si>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</si>
  <si>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</si>
  <si>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</si>
  <si>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</si>
  <si>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</si>
  <si>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</si>
  <si>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</si>
  <si>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</si>
  <si>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</si>
  <si>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</si>
  <si>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</si>
  <si>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</si>
  <si>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</si>
  <si>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</si>
  <si>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</si>
  <si>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</si>
  <si>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</si>
  <si>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</si>
  <si>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</si>
  <si>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</si>
  <si>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</si>
  <si>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</si>
  <si>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</si>
  <si>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</si>
  <si>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</si>
  <si>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</si>
  <si>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</si>
  <si>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</si>
  <si>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</si>
  <si>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</si>
  <si>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</si>
  <si>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</si>
  <si>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</si>
  <si>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</si>
  <si>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</si>
  <si>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</si>
  <si>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</si>
  <si>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</si>
  <si>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</si>
  <si>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</si>
  <si>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</si>
  <si>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</si>
  <si>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</si>
  <si>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</si>
  <si>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</si>
  <si>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</si>
  <si>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</si>
  <si>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</si>
  <si>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</si>
  <si>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</si>
  <si>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</si>
  <si>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</si>
  <si>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</si>
  <si>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</si>
  <si>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</si>
  <si>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</si>
  <si>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</si>
  <si>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</si>
  <si>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</si>
  <si>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</si>
  <si>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</si>
  <si>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</si>
  <si>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</si>
  <si>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</si>
  <si>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</si>
  <si>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</si>
  <si>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</si>
  <si>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</si>
  <si>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</si>
  <si>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</si>
  <si>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</si>
  <si>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</si>
  <si>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</si>
  <si>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</si>
  <si>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</si>
  <si>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</si>
  <si>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</si>
  <si>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</si>
  <si>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</si>
  <si>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</si>
  <si>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</si>
  <si>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</si>
  <si>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</si>
  <si>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</si>
  <si>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</si>
  <si>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</si>
  <si>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</si>
  <si>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</si>
  <si>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</si>
  <si>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</si>
  <si>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</si>
  <si>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</si>
  <si>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</si>
  <si>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</si>
  <si>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</si>
  <si>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</si>
  <si>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</si>
  <si>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</si>
  <si>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</si>
  <si>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</si>
  <si>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</si>
  <si>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</si>
  <si>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</si>
  <si>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</si>
  <si>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</si>
  <si>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</si>
  <si>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</si>
  <si>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</si>
  <si>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</si>
  <si>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</si>
  <si>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</si>
  <si>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</si>
  <si>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</si>
  <si>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</si>
  <si>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</si>
  <si>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</si>
  <si>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</si>
  <si>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</si>
  <si>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</si>
  <si>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</si>
  <si>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</si>
  <si>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</si>
  <si>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</si>
  <si>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</si>
  <si>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</si>
  <si>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</si>
  <si>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</si>
  <si>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</si>
  <si>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</si>
  <si>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</si>
  <si>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</si>
  <si>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</si>
  <si>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</si>
  <si>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</si>
  <si>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</si>
  <si>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</si>
  <si>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</si>
  <si>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</si>
  <si>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</si>
  <si>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</si>
  <si>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</si>
  <si>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</si>
  <si>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</si>
  <si>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</si>
  <si>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</si>
  <si>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</si>
  <si>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</si>
  <si>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</si>
  <si>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</si>
  <si>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</si>
  <si>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</si>
  <si>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</si>
  <si>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</si>
  <si>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</si>
  <si>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</si>
  <si>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</si>
  <si>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</si>
  <si>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</si>
  <si>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</si>
  <si>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</si>
  <si>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</si>
  <si>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</si>
  <si>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</si>
  <si>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</si>
  <si>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</si>
  <si>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</si>
  <si>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</si>
  <si>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</si>
  <si>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</si>
  <si>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</si>
  <si>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</si>
  <si>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</si>
  <si>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</si>
  <si>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</si>
  <si>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</si>
  <si>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</si>
  <si>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</si>
  <si>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</si>
  <si>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</si>
  <si>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</si>
  <si>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</si>
  <si>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</si>
  <si>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</si>
  <si>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</si>
  <si>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</si>
  <si>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</si>
  <si>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</si>
  <si>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</si>
  <si>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</si>
  <si>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</si>
  <si>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</si>
  <si>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</si>
  <si>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</si>
  <si>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</si>
  <si>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</si>
  <si>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</si>
  <si>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</si>
  <si>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</si>
  <si>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</si>
  <si>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</si>
  <si>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</si>
  <si>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</si>
  <si>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</si>
  <si>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</si>
  <si>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</si>
  <si>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</si>
  <si>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</si>
  <si>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</si>
  <si>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</si>
  <si>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</si>
  <si>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</si>
  <si>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</si>
  <si>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</si>
  <si>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</si>
  <si>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</si>
  <si>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</si>
  <si>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</si>
  <si>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</si>
  <si>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</si>
  <si>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</si>
  <si>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</si>
  <si>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</si>
  <si>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</si>
  <si>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</si>
  <si>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</si>
  <si>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</si>
  <si>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</si>
  <si>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</si>
  <si>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</si>
  <si>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</si>
  <si>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</si>
  <si>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</si>
  <si>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</si>
  <si>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</si>
  <si>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</si>
  <si>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</si>
  <si>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</si>
  <si>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</si>
  <si>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</si>
  <si>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</si>
  <si>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</si>
  <si>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</si>
  <si>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</si>
  <si>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</si>
  <si>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</si>
  <si>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</si>
  <si>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</si>
  <si>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</si>
  <si>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</si>
  <si>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</si>
  <si>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</si>
  <si>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</si>
  <si>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</si>
  <si>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</si>
  <si>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</si>
  <si>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</si>
  <si>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</si>
  <si>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</si>
  <si>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</si>
  <si>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</si>
  <si>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</si>
  <si>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</si>
  <si>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</si>
  <si>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</si>
  <si>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</si>
  <si>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</si>
  <si>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</si>
  <si>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</si>
  <si>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</si>
  <si>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</si>
  <si>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</si>
  <si>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</si>
  <si>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</si>
  <si>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</si>
  <si>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</si>
  <si>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</si>
  <si>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</si>
  <si>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</si>
  <si>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</si>
  <si>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</si>
  <si>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</si>
  <si>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</si>
  <si>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</si>
  <si>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</si>
  <si>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</si>
  <si>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</si>
  <si>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</si>
  <si>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</si>
  <si>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</si>
  <si>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</si>
  <si>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</si>
  <si>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</si>
  <si>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</si>
  <si>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</si>
  <si>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</si>
  <si>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</si>
  <si>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</si>
  <si>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</si>
  <si>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</si>
  <si>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</si>
  <si>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</si>
  <si>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</si>
  <si>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</si>
  <si>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</si>
  <si>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</si>
  <si>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</si>
  <si>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</si>
  <si>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</si>
  <si>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</si>
  <si>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</si>
  <si>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</si>
  <si>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</si>
  <si>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</si>
  <si>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</si>
  <si>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</si>
  <si>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</si>
  <si>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</si>
  <si>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</si>
  <si>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</si>
  <si>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</si>
  <si>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</si>
  <si>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</si>
  <si>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</si>
  <si>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</si>
  <si>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</si>
  <si>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</si>
  <si>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</si>
  <si>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</si>
  <si>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</si>
  <si>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</si>
  <si>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</si>
  <si>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</si>
  <si>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</si>
  <si>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</si>
  <si>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</si>
  <si>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</si>
  <si>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</si>
  <si>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</si>
  <si>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</si>
  <si>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</si>
  <si>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</si>
  <si>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</si>
  <si>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</si>
  <si>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</si>
  <si>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</si>
  <si>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</si>
  <si>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</si>
  <si>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</si>
  <si>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</si>
  <si>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</si>
  <si>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</si>
  <si>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</si>
  <si>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</si>
  <si>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</si>
  <si>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</si>
  <si>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</si>
  <si>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</si>
  <si>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</si>
  <si>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</si>
  <si>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</si>
  <si>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</si>
  <si>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</si>
  <si>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</si>
  <si>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</si>
  <si>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</si>
  <si>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</si>
  <si>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</si>
  <si>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</si>
  <si>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</si>
  <si>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</si>
  <si>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</si>
  <si>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</si>
  <si>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</si>
  <si>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</si>
  <si>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</si>
  <si>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</si>
  <si>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</si>
  <si>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</si>
  <si>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</si>
  <si>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</si>
  <si>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</si>
  <si>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</si>
  <si>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</si>
  <si>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</si>
  <si>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</si>
  <si>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</si>
  <si>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</si>
  <si>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</si>
  <si>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</si>
  <si>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</si>
  <si>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</si>
  <si>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</si>
  <si>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</si>
  <si>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</si>
  <si>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</si>
  <si>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</si>
  <si>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</si>
  <si>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</si>
  <si>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</si>
  <si>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</si>
  <si>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</si>
  <si>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</si>
  <si>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</si>
  <si>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</si>
  <si>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</si>
  <si>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</si>
  <si>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</si>
  <si>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</si>
  <si>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</si>
  <si>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</si>
  <si>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</si>
  <si>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</si>
  <si>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</si>
  <si>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</si>
  <si>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</si>
  <si>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</si>
  <si>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</si>
  <si>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</si>
  <si>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</si>
  <si>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</si>
  <si>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</si>
  <si>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</si>
  <si>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</si>
  <si>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</si>
  <si>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</si>
  <si>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</si>
  <si>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</si>
  <si>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</si>
  <si>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</si>
  <si>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</si>
  <si>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</si>
  <si>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</si>
  <si>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</si>
  <si>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</si>
  <si>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</si>
  <si>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</si>
  <si>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</si>
  <si>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</si>
  <si>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</si>
  <si>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</si>
  <si>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</si>
  <si>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</si>
  <si>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</si>
  <si>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</si>
  <si>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</si>
  <si>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</si>
  <si>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</si>
  <si>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</si>
  <si>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</si>
  <si>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</si>
  <si>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</si>
  <si>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</si>
  <si>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</si>
  <si>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</si>
  <si>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</si>
  <si>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</si>
  <si>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</si>
  <si>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</si>
  <si>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</si>
  <si>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</si>
  <si>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</si>
  <si>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</si>
  <si>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</si>
  <si>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</si>
  <si>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</si>
  <si>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</si>
  <si>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</si>
  <si>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</si>
  <si>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</si>
  <si>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</si>
  <si>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</si>
  <si>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</si>
  <si>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</si>
  <si>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</si>
  <si>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</si>
  <si>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</si>
  <si>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</si>
  <si>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</si>
  <si>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</si>
  <si>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</si>
  <si>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</si>
  <si>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</si>
  <si>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</si>
  <si>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</si>
  <si>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</si>
  <si>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</si>
  <si>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</si>
  <si>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</si>
  <si>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</si>
  <si>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</si>
  <si>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</si>
  <si>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</si>
  <si>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</si>
  <si>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</si>
  <si>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</si>
  <si>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</si>
  <si>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</si>
  <si>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</si>
  <si>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</si>
  <si>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</si>
  <si>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</si>
  <si>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</si>
  <si>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</si>
  <si>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</si>
  <si>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</si>
  <si>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</si>
  <si>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</si>
  <si>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</si>
  <si>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</si>
  <si>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</si>
  <si>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</si>
  <si>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</si>
  <si>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</si>
  <si>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</si>
  <si>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</si>
  <si>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</si>
  <si>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</si>
  <si>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</si>
  <si>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</si>
  <si>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</si>
  <si>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</si>
  <si>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</si>
  <si>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</si>
  <si>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</si>
  <si>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</si>
  <si>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</si>
  <si>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</si>
  <si>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</si>
  <si>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</si>
  <si>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</si>
  <si>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</si>
  <si>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</si>
  <si>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</si>
  <si>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</si>
  <si>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</si>
  <si>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</si>
  <si>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</si>
  <si>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</si>
  <si>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</si>
  <si>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</si>
  <si>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</si>
  <si>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</si>
  <si>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</si>
  <si>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</si>
  <si>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</si>
  <si>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</si>
  <si>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</si>
  <si>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</si>
  <si>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</si>
  <si>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</si>
  <si>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</si>
  <si>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</si>
  <si>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</si>
  <si>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</si>
  <si>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</si>
  <si>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</si>
  <si>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</si>
  <si>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</si>
  <si>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</si>
  <si>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</si>
  <si>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</si>
  <si>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</si>
  <si>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</si>
  <si>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</si>
  <si>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</si>
  <si>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</si>
  <si>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</si>
  <si>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</si>
  <si>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</si>
  <si>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</si>
  <si>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</si>
  <si>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</si>
  <si>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</si>
  <si>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</si>
  <si>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</si>
  <si>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</si>
  <si>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</si>
  <si>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</si>
  <si>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</si>
  <si>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</si>
  <si>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</si>
  <si>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</si>
  <si>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</si>
  <si>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</si>
  <si>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</si>
  <si>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</si>
  <si>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</si>
  <si>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</si>
  <si>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</si>
  <si>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</si>
  <si>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</si>
  <si>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</si>
  <si>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</si>
  <si>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</si>
  <si>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</si>
  <si>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</si>
  <si>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</si>
  <si>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</si>
  <si>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</si>
  <si>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</si>
  <si>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</si>
  <si>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</si>
  <si>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</si>
  <si>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</si>
  <si>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</si>
  <si>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</si>
  <si>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</si>
  <si>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</si>
  <si>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</si>
  <si>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</si>
  <si>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</si>
  <si>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</si>
  <si>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</si>
  <si>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</si>
  <si>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</si>
  <si>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</si>
  <si>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</si>
  <si>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</si>
  <si>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</si>
  <si>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</si>
  <si>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</si>
  <si>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</si>
  <si>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</si>
  <si>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</si>
  <si>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</si>
  <si>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</si>
  <si>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</si>
  <si>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</si>
  <si>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</si>
  <si>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</si>
  <si>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</si>
  <si>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</si>
  <si>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</si>
  <si>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</si>
  <si>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</si>
  <si>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</si>
  <si>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</si>
  <si>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</si>
  <si>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</si>
  <si>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</si>
  <si>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</si>
  <si>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</si>
  <si>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</si>
  <si>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</si>
  <si>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</si>
  <si>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</si>
  <si>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</si>
  <si>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</si>
  <si>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</si>
  <si>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</si>
  <si>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</si>
  <si>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</si>
  <si>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</si>
  <si>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</si>
  <si>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</si>
  <si>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</si>
  <si>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</si>
  <si>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</si>
  <si>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</si>
  <si>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</si>
  <si>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</si>
  <si>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</si>
  <si>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</si>
  <si>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</si>
  <si>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</si>
  <si>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</si>
  <si>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</si>
  <si>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</si>
  <si>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</si>
  <si>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</si>
  <si>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</si>
  <si>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</si>
  <si>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</si>
  <si>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</si>
  <si>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</si>
  <si>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</si>
  <si>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</si>
  <si>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</si>
  <si>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</si>
  <si>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</si>
  <si>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</si>
  <si>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</si>
  <si>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</si>
  <si>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</si>
  <si>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</si>
  <si>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</si>
  <si>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</si>
  <si>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</si>
  <si>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</si>
  <si>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</si>
  <si>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</si>
  <si>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</si>
  <si>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</si>
  <si>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</si>
  <si>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</si>
  <si>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</si>
  <si>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</si>
  <si>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</si>
  <si>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</si>
  <si>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</si>
  <si>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</si>
  <si>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</si>
  <si>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</si>
  <si>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</si>
  <si>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</si>
  <si>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</si>
  <si>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</si>
  <si>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</si>
  <si>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</si>
  <si>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</si>
  <si>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</si>
  <si>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</si>
  <si>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</si>
  <si>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</si>
  <si>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</si>
  <si>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</si>
  <si>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</si>
  <si>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</si>
  <si>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</si>
  <si>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</si>
  <si>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</si>
  <si>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</si>
  <si>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</si>
  <si>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</si>
  <si>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</si>
  <si>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</si>
  <si>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</si>
  <si>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</si>
  <si>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</si>
  <si>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</si>
  <si>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</si>
  <si>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</si>
  <si>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</si>
  <si>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</si>
  <si>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</si>
  <si>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</si>
  <si>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</si>
  <si>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</si>
  <si>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</si>
  <si>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</si>
  <si>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</si>
  <si>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</si>
  <si>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</si>
  <si>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</si>
  <si>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</si>
  <si>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</si>
  <si>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</si>
  <si>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</si>
  <si>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</si>
  <si>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</si>
  <si>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</si>
  <si>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</si>
  <si>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</si>
  <si>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</si>
  <si>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</si>
  <si>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</si>
  <si>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</si>
  <si>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</si>
  <si>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</si>
  <si>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</si>
  <si>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</si>
  <si>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</si>
  <si>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</si>
  <si>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</si>
  <si>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</si>
  <si>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</si>
  <si>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</si>
  <si>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</si>
  <si>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</si>
  <si>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</si>
  <si>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</si>
  <si>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</si>
  <si>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</si>
  <si>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</si>
  <si>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</si>
  <si>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</si>
  <si>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</si>
  <si>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</si>
  <si>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</si>
  <si>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</si>
  <si>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</si>
  <si>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</si>
  <si>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</si>
  <si>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</si>
  <si>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</si>
  <si>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</si>
  <si>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</si>
  <si>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</si>
  <si>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</si>
  <si>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</si>
  <si>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</si>
  <si>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</si>
  <si>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</si>
  <si>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</si>
  <si>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</si>
  <si>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</si>
  <si>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</si>
  <si>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</si>
  <si>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</si>
  <si>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</si>
  <si>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</si>
  <si>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</si>
  <si>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</si>
  <si>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</si>
  <si>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</si>
  <si>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</si>
  <si>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</si>
  <si>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</si>
  <si>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</si>
  <si>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</si>
  <si>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</si>
  <si>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</si>
  <si>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</si>
  <si>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</si>
  <si>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</si>
  <si>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</si>
  <si>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</si>
  <si>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</si>
  <si>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</si>
  <si>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</si>
  <si>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</si>
  <si>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</si>
  <si>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</si>
  <si>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</si>
  <si>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</si>
  <si>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</si>
  <si>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</si>
  <si>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</si>
  <si>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</si>
  <si>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</si>
  <si>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</si>
  <si>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</si>
  <si>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</si>
  <si>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</si>
  <si>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</si>
  <si>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</si>
  <si>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</si>
  <si>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</si>
  <si>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</si>
  <si>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</si>
  <si>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</si>
  <si>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</si>
  <si>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</si>
  <si>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</si>
  <si>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</si>
  <si>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</si>
  <si>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</si>
  <si>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</si>
  <si>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</si>
  <si>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</si>
  <si>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</si>
  <si>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</si>
  <si>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</si>
  <si>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</si>
  <si>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</si>
  <si>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</si>
  <si>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</si>
  <si>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</si>
  <si>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</si>
  <si>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</si>
  <si>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</si>
  <si>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</si>
  <si>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</si>
  <si>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</si>
  <si>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</si>
  <si>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</si>
  <si>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</si>
  <si>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</si>
  <si>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</si>
  <si>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</si>
  <si>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</si>
  <si>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</si>
  <si>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</si>
  <si>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</si>
  <si>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</si>
  <si>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</si>
  <si>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</si>
  <si>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</si>
  <si>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</si>
  <si>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</si>
  <si>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</si>
  <si>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</si>
  <si>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</si>
  <si>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</si>
  <si>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</si>
  <si>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</si>
  <si>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</si>
  <si>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</si>
  <si>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</si>
  <si>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</si>
  <si>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</si>
  <si>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</si>
  <si>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</si>
  <si>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</si>
  <si>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</si>
  <si>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</si>
  <si>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</si>
  <si>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</si>
  <si>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</si>
  <si>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</si>
  <si>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</si>
  <si>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</si>
  <si>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</si>
  <si>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</si>
  <si>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</si>
  <si>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</si>
  <si>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</si>
  <si>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</si>
  <si>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</si>
  <si>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</si>
  <si>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</si>
  <si>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</si>
  <si>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</si>
  <si>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</si>
  <si>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</si>
  <si>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</si>
  <si>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</si>
  <si>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</si>
  <si>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</si>
  <si>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</si>
  <si>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</si>
  <si>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</si>
  <si>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</si>
  <si>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</si>
  <si>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</si>
  <si>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</si>
  <si>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</si>
  <si>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</si>
  <si>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</si>
  <si>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</si>
  <si>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</si>
  <si>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</si>
  <si>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</si>
  <si>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</si>
  <si>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</si>
  <si>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</si>
  <si>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</si>
  <si>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</si>
  <si>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</si>
  <si>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</si>
  <si>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</si>
  <si>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</si>
  <si>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</si>
  <si>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</si>
  <si>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</si>
  <si>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</si>
  <si>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</si>
  <si>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</si>
  <si>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</si>
  <si>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</si>
  <si>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</si>
  <si>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</si>
  <si>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</si>
  <si>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</si>
  <si>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</si>
  <si>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</si>
  <si>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</si>
  <si>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</si>
  <si>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</si>
  <si>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</si>
  <si>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</si>
  <si>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</si>
  <si>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</si>
  <si>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</si>
  <si>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</si>
  <si>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</si>
  <si>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</si>
  <si>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</si>
  <si>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</si>
  <si>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</si>
  <si>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</si>
  <si>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</si>
  <si>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</si>
  <si>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</si>
  <si>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</si>
  <si>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</si>
  <si>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</si>
  <si>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</si>
  <si>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</si>
  <si>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</si>
  <si>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</si>
  <si>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</si>
  <si>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</si>
  <si>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</si>
  <si>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</si>
  <si>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</si>
  <si>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</si>
  <si>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</si>
  <si>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</si>
  <si>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</si>
  <si>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</si>
  <si>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</si>
  <si>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</si>
  <si>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</si>
  <si>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</si>
  <si>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</si>
  <si>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</si>
  <si>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</si>
  <si>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</si>
  <si>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</si>
  <si>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</si>
  <si>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</si>
  <si>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</si>
  <si>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</si>
  <si>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</si>
  <si>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</si>
  <si>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</si>
  <si>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</si>
  <si>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</si>
  <si>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</si>
  <si>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</si>
  <si>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</si>
  <si>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</si>
  <si>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</si>
  <si>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</si>
  <si>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</si>
  <si>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</si>
  <si>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</si>
  <si>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</si>
  <si>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</si>
  <si>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</si>
  <si>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</si>
  <si>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</si>
  <si>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</si>
  <si>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</si>
  <si>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</si>
  <si>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</si>
  <si>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</si>
  <si>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</si>
  <si>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</si>
  <si>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</si>
  <si>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</si>
  <si>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</si>
  <si>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</si>
  <si>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</si>
  <si>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</si>
  <si>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</si>
  <si>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</si>
  <si>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</si>
  <si>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</si>
  <si>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</si>
  <si>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</si>
  <si>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</si>
  <si>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</si>
  <si>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</si>
  <si>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</si>
  <si>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</si>
  <si>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</si>
  <si>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</si>
  <si>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</si>
  <si>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</si>
  <si>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</si>
  <si>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</si>
  <si>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</si>
  <si>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</si>
  <si>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</si>
  <si>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</si>
  <si>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</si>
  <si>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</si>
  <si>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</si>
  <si>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</si>
  <si>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</si>
  <si>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</si>
  <si>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</si>
  <si>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</si>
  <si>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</si>
  <si>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</si>
  <si>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</si>
  <si>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</si>
  <si>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</si>
  <si>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</si>
  <si>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</si>
  <si>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</si>
  <si>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</si>
  <si>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</si>
  <si>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</si>
  <si>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</si>
  <si>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</si>
  <si>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</si>
  <si>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</si>
  <si>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</si>
  <si>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</si>
  <si>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</si>
  <si>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</si>
  <si>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</si>
  <si>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</si>
  <si>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</si>
  <si>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</si>
  <si>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</si>
  <si>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</si>
  <si>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</si>
  <si>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</si>
  <si>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</si>
  <si>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</si>
  <si>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</si>
  <si>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</si>
  <si>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</si>
  <si>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</si>
  <si>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</si>
  <si>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</si>
  <si>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</si>
  <si>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</si>
  <si>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</si>
  <si>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</si>
  <si>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</si>
  <si>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</si>
  <si>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</si>
  <si>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</si>
  <si>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</si>
  <si>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</si>
  <si>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</si>
  <si>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</si>
  <si>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</si>
  <si>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</si>
  <si>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</si>
  <si>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</si>
  <si>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</si>
  <si>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</si>
  <si>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</si>
  <si>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</si>
  <si>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</si>
  <si>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</si>
  <si>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</si>
  <si>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</si>
  <si>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</si>
  <si>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</si>
  <si>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</si>
  <si>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</si>
  <si>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</si>
  <si>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</si>
  <si>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</si>
  <si>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</si>
  <si>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</si>
  <si>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</si>
  <si>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</si>
  <si>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</si>
  <si>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</si>
  <si>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</si>
  <si>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</si>
  <si>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</si>
  <si>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</si>
  <si>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</si>
  <si>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</si>
  <si>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</si>
  <si>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</si>
  <si>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</si>
  <si>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</si>
  <si>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</si>
  <si>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</si>
  <si>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</si>
  <si>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</si>
  <si>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</si>
  <si>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</si>
  <si>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</si>
  <si>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</si>
  <si>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</si>
  <si>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</si>
  <si>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</si>
  <si>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</si>
  <si>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</si>
  <si>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</si>
  <si>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</si>
  <si>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</si>
  <si>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</si>
  <si>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</si>
  <si>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</si>
  <si>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</si>
  <si>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</si>
  <si>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</si>
  <si>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</si>
  <si>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</si>
  <si>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</si>
  <si>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</si>
  <si>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</si>
  <si>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</si>
  <si>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</si>
  <si>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</si>
  <si>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</si>
  <si>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</si>
  <si>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</si>
  <si>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</si>
  <si>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</si>
  <si>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</si>
  <si>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</si>
  <si>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</si>
  <si>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</si>
  <si>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</si>
  <si>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</si>
  <si>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</si>
  <si>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</si>
  <si>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</si>
  <si>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</si>
  <si>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</si>
  <si>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</si>
  <si>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</si>
  <si>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</si>
  <si>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</si>
  <si>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</si>
  <si>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</si>
  <si>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</si>
  <si>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</si>
  <si>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</si>
  <si>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</si>
  <si>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</si>
  <si>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</si>
  <si>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</si>
  <si>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</si>
  <si>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</si>
  <si>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</si>
  <si>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</si>
  <si>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</si>
  <si>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</si>
  <si>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</si>
  <si>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</si>
  <si>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</si>
  <si>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</si>
  <si>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</si>
  <si>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</si>
  <si>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</si>
  <si>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</si>
  <si>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</si>
  <si>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</si>
  <si>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</si>
  <si>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</si>
  <si>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</si>
  <si>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</si>
  <si>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</si>
  <si>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</si>
  <si>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</si>
  <si>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</si>
  <si>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</si>
  <si>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</si>
  <si>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</si>
  <si>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</si>
  <si>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</si>
  <si>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</si>
  <si>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</si>
  <si>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</si>
  <si>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</si>
  <si>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</si>
  <si>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</si>
  <si>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</si>
  <si>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</si>
  <si>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</si>
  <si>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</si>
  <si>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</si>
  <si>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</si>
  <si>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</si>
  <si>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</si>
  <si>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</si>
  <si>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</si>
  <si>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</si>
  <si>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</si>
  <si>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</si>
  <si>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</si>
  <si>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</si>
  <si>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</si>
  <si>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</si>
  <si>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</si>
  <si>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</si>
  <si>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</si>
  <si>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</si>
  <si>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</si>
  <si>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</si>
  <si>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</si>
  <si>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</si>
  <si>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</si>
  <si>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</si>
  <si>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</si>
  <si>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</si>
  <si>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</si>
  <si>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</si>
  <si>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</si>
  <si>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</si>
  <si>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</si>
  <si>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</si>
  <si>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</si>
  <si>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</si>
  <si>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</si>
  <si>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</si>
  <si>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</si>
  <si>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</si>
  <si>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</si>
  <si>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</si>
  <si>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</si>
  <si>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</si>
  <si>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</si>
  <si>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</si>
  <si>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</si>
  <si>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</si>
  <si>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</si>
  <si>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</si>
  <si>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</si>
  <si>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</si>
  <si>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</si>
  <si>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</si>
  <si>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</si>
  <si>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</si>
  <si>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</si>
  <si>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</si>
  <si>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</si>
  <si>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</si>
  <si>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</si>
  <si>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</si>
  <si>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</si>
  <si>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</si>
  <si>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</si>
  <si>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</si>
  <si>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</si>
  <si>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</si>
  <si>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</si>
  <si>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</si>
  <si>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</si>
  <si>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</si>
  <si>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</si>
  <si>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</si>
  <si>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</si>
  <si>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</si>
  <si>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</si>
  <si>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</si>
  <si>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</si>
  <si>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</si>
  <si>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</si>
  <si>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</si>
  <si>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</si>
  <si>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</si>
  <si>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</si>
  <si>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</si>
  <si>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</si>
  <si>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</si>
  <si>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</si>
  <si>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</si>
  <si>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</si>
  <si>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</si>
  <si>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</si>
  <si>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</si>
  <si>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</si>
  <si>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</si>
  <si>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</si>
  <si>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</si>
  <si>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</si>
  <si>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</si>
  <si>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</si>
  <si>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</si>
  <si>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</si>
  <si>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</si>
  <si>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</si>
  <si>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</si>
  <si>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</si>
  <si>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</si>
  <si>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</si>
  <si>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</si>
  <si>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</si>
  <si>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</si>
  <si>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</si>
  <si>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</si>
  <si>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</si>
  <si>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</si>
  <si>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</si>
  <si>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</si>
  <si>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</si>
  <si>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</si>
  <si>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</si>
  <si>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</si>
  <si>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</si>
  <si>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</si>
  <si>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</si>
  <si>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</si>
  <si>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</si>
  <si>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</si>
  <si>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</si>
  <si>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</si>
  <si>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</si>
  <si>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</si>
  <si>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</si>
  <si>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</si>
  <si>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</si>
  <si>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</si>
  <si>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</si>
  <si>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</si>
  <si>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</si>
  <si>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</si>
  <si>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</si>
  <si>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</si>
  <si>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</si>
  <si>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</si>
  <si>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</si>
  <si>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</si>
  <si>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</si>
  <si>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</si>
  <si>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</si>
  <si>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</si>
  <si>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</si>
  <si>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</si>
  <si>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</si>
  <si>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</si>
  <si>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</si>
  <si>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</si>
  <si>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</si>
  <si>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</si>
  <si>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</si>
  <si>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</si>
  <si>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</si>
  <si>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</si>
  <si>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</si>
  <si>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</si>
  <si>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</si>
  <si>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</si>
  <si>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</si>
  <si>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</si>
  <si>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</si>
  <si>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</si>
  <si>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</si>
  <si>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</si>
  <si>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</si>
  <si>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</si>
  <si>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</si>
  <si>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</si>
  <si>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</si>
  <si>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</si>
  <si>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</si>
  <si>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</si>
  <si>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</si>
  <si>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</si>
  <si>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</si>
  <si>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</si>
  <si>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</si>
  <si>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</si>
  <si>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</si>
  <si>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</si>
  <si>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</si>
  <si>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</si>
  <si>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</si>
  <si>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</si>
  <si>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</si>
  <si>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</si>
  <si>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</si>
  <si>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</si>
  <si>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</si>
  <si>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</si>
  <si>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</si>
  <si>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</si>
  <si>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</si>
  <si>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</si>
  <si>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</si>
  <si>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</si>
  <si>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</si>
  <si>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</si>
  <si>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</si>
  <si>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</si>
  <si>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</si>
  <si>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</si>
  <si>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</si>
  <si>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</si>
  <si>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</si>
  <si>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</si>
  <si>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</si>
  <si>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</si>
  <si>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</si>
  <si>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</si>
  <si>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</si>
  <si>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</si>
  <si>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</si>
  <si>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</si>
  <si>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</si>
  <si>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</si>
  <si>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</si>
  <si>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</si>
  <si>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</si>
  <si>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</si>
  <si>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</si>
  <si>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</si>
  <si>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</si>
  <si>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</si>
  <si>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</si>
  <si>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</si>
  <si>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</si>
  <si>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</si>
  <si>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</si>
  <si>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</si>
  <si>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</si>
  <si>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</si>
  <si>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</si>
  <si>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</si>
  <si>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</si>
  <si>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</si>
  <si>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</si>
  <si>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</si>
  <si>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</si>
  <si>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</si>
  <si>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</si>
  <si>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</si>
  <si>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</si>
  <si>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</si>
  <si>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</si>
  <si>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</si>
  <si>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</si>
  <si>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</si>
  <si>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</si>
  <si>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</si>
  <si>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</si>
  <si>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</si>
  <si>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</si>
  <si>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</si>
  <si>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</si>
  <si>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</si>
  <si>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</si>
  <si>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</si>
  <si>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</si>
  <si>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</si>
  <si>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</si>
  <si>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</si>
  <si>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</si>
  <si>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</si>
  <si>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</si>
  <si>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</si>
  <si>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</si>
  <si>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</si>
  <si>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</si>
  <si>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</si>
  <si>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</si>
  <si>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</si>
  <si>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</si>
  <si>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</si>
  <si>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</si>
  <si>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</si>
  <si>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</si>
  <si>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</si>
  <si>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</si>
  <si>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</si>
  <si>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</si>
  <si>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</si>
  <si>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</si>
  <si>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</si>
  <si>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</si>
  <si>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</si>
  <si>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</si>
  <si>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</si>
  <si>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</si>
  <si>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</si>
  <si>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</si>
  <si>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</si>
  <si>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</si>
  <si>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</si>
  <si>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</si>
  <si>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</si>
  <si>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</si>
  <si>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</si>
  <si>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</si>
  <si>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</si>
  <si>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</si>
  <si>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</si>
  <si>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</si>
  <si>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</si>
  <si>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</si>
  <si>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</si>
  <si>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</si>
  <si>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</si>
  <si>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</si>
  <si>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</si>
  <si>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</si>
  <si>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</si>
  <si>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</si>
  <si>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</si>
  <si>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</si>
  <si>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</si>
  <si>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</si>
  <si>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</si>
  <si>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</si>
  <si>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</si>
  <si>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</si>
  <si>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</si>
  <si>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</si>
  <si>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</si>
  <si>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</si>
  <si>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</si>
  <si>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</si>
  <si>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</si>
  <si>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</si>
  <si>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</si>
  <si>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</si>
  <si>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</si>
  <si>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</si>
  <si>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</si>
  <si>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</si>
  <si>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</si>
  <si>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</si>
  <si>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</si>
  <si>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</si>
  <si>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</si>
  <si>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</si>
  <si>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</si>
  <si>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</si>
  <si>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</si>
  <si>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</si>
  <si>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</si>
  <si>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</si>
  <si>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</si>
  <si>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</si>
  <si>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</si>
  <si>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</si>
  <si>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</si>
  <si>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</si>
  <si>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</si>
  <si>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</si>
  <si>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</si>
  <si>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</si>
  <si>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</si>
  <si>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</si>
  <si>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</si>
  <si>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</si>
  <si>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</si>
  <si>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</si>
  <si>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</si>
  <si>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</si>
  <si>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</si>
  <si>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</si>
  <si>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</si>
  <si>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</si>
  <si>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</si>
  <si>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</si>
  <si>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</si>
  <si>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</si>
  <si>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</si>
  <si>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</si>
  <si>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</si>
  <si>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</si>
  <si>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</si>
  <si>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</si>
  <si>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</si>
  <si>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</si>
  <si>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</si>
  <si>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</si>
  <si>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</si>
  <si>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</si>
  <si>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</si>
  <si>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</si>
  <si>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</si>
  <si>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</si>
  <si>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</si>
  <si>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</si>
  <si>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</si>
  <si>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</si>
  <si>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</si>
  <si>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</si>
  <si>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</si>
  <si>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</si>
  <si>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</si>
  <si>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</si>
  <si>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</si>
  <si>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</si>
  <si>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</si>
  <si>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</si>
  <si>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</si>
  <si>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</si>
  <si>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</si>
  <si>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</si>
  <si>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</si>
  <si>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</si>
  <si>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</si>
  <si>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</si>
  <si>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</si>
  <si>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</si>
  <si>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</si>
  <si>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</si>
  <si>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</si>
  <si>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</si>
  <si>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</si>
  <si>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</si>
  <si>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</si>
  <si>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</si>
  <si>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</si>
  <si>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</si>
  <si>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</si>
  <si>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</si>
  <si>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</si>
  <si>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</si>
  <si>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</si>
  <si>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</si>
  <si>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</si>
  <si>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</si>
  <si>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</si>
  <si>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</si>
  <si>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</si>
  <si>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</si>
  <si>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</si>
  <si>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</si>
  <si>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</si>
  <si>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</si>
  <si>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</si>
  <si>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</si>
  <si>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</si>
  <si>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</si>
  <si>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</si>
  <si>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</si>
  <si>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</si>
  <si>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</si>
  <si>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</si>
  <si>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</si>
  <si>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</si>
  <si>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</si>
  <si>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</si>
  <si>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</si>
  <si>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</si>
  <si>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</si>
  <si>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</si>
  <si>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</si>
  <si>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</si>
  <si>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</si>
  <si>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</si>
  <si>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</si>
  <si>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</si>
  <si>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</si>
  <si>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</si>
  <si>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</si>
  <si>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</si>
  <si>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</si>
  <si>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</si>
  <si>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</si>
  <si>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</si>
  <si>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</si>
  <si>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</si>
  <si>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</si>
  <si>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</si>
  <si>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</si>
  <si>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</si>
  <si>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</si>
  <si>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</si>
  <si>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</si>
  <si>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</si>
  <si>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</si>
  <si>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</si>
  <si>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</si>
  <si>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</si>
  <si>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</si>
  <si>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</si>
  <si>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</si>
  <si>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</si>
  <si>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</si>
  <si>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</si>
  <si>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</si>
  <si>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</si>
  <si>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</si>
  <si>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</si>
  <si>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</si>
  <si>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</si>
  <si>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</si>
  <si>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</si>
  <si>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</si>
  <si>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</si>
  <si>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</si>
  <si>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</si>
  <si>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</si>
  <si>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</si>
  <si>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</si>
  <si>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</si>
  <si>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</si>
  <si>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</si>
  <si>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</si>
  <si>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</si>
  <si>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</si>
  <si>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</si>
  <si>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</si>
  <si>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</si>
  <si>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</si>
  <si>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</si>
  <si>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</si>
  <si>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</si>
  <si>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</si>
  <si>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</si>
  <si>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</si>
  <si>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</si>
  <si>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</si>
  <si>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</si>
  <si>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</si>
  <si>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</si>
  <si>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</si>
  <si>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</si>
  <si>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</si>
  <si>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</si>
  <si>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</si>
  <si>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</si>
  <si>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</si>
  <si>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</si>
  <si>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</si>
  <si>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</si>
  <si>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</si>
  <si>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</si>
  <si>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</si>
  <si>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</si>
  <si>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</si>
  <si>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</si>
  <si>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</si>
  <si>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</si>
  <si>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</si>
  <si>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</si>
  <si>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</si>
  <si>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</si>
  <si>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</si>
  <si>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</si>
  <si>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</si>
  <si>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</si>
  <si>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</si>
  <si>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</si>
  <si>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</si>
  <si>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</si>
  <si>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</si>
  <si>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</si>
  <si>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</si>
  <si>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</si>
  <si>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</si>
  <si>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</si>
  <si>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</si>
  <si>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</si>
  <si>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</si>
  <si>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</si>
  <si>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</si>
  <si>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</si>
  <si>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</si>
  <si>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</si>
  <si>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</si>
  <si>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</si>
  <si>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</si>
  <si>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</si>
  <si>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</si>
  <si>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</si>
  <si>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</si>
  <si>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</si>
  <si>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</si>
  <si>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</si>
  <si>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</si>
  <si>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</si>
  <si>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</si>
  <si>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</si>
  <si>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</si>
  <si>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</si>
  <si>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</si>
  <si>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</si>
  <si>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</si>
  <si>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</si>
  <si>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</si>
  <si>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</si>
  <si>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</si>
  <si>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</si>
  <si>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</si>
  <si>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</si>
  <si>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</si>
  <si>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</si>
  <si>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</si>
  <si>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</si>
  <si>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</si>
  <si>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</si>
  <si>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</si>
  <si>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</si>
  <si>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</si>
  <si>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</si>
  <si>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</si>
  <si>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</si>
  <si>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</si>
  <si>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</si>
  <si>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</si>
  <si>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</si>
  <si>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</si>
  <si>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</si>
  <si>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</si>
  <si>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</si>
  <si>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</si>
  <si>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</si>
  <si>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</si>
  <si>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</si>
  <si>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</si>
  <si>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</si>
  <si>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</si>
  <si>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</si>
  <si>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</si>
  <si>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</si>
  <si>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</si>
  <si>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</si>
  <si>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</si>
  <si>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</si>
  <si>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</si>
  <si>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</si>
  <si>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</si>
  <si>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</si>
  <si>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</si>
  <si>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</si>
  <si>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</si>
  <si>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</si>
  <si>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</si>
  <si>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</si>
  <si>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</si>
  <si>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</si>
  <si>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</si>
  <si>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</si>
  <si>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</si>
  <si>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</si>
  <si>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</si>
  <si>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</si>
  <si>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</si>
  <si>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</si>
  <si>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</si>
  <si>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</si>
  <si>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</si>
  <si>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</si>
  <si>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</si>
  <si>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</si>
  <si>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</si>
  <si>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</si>
  <si>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</si>
  <si>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</si>
  <si>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</si>
  <si>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</si>
  <si>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</si>
  <si>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</si>
  <si>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</si>
  <si>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</si>
  <si>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</si>
  <si>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</si>
  <si>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</si>
  <si>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</si>
  <si>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</si>
  <si>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</si>
  <si>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</si>
  <si>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</si>
  <si>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</si>
  <si>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</si>
  <si>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</si>
  <si>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</si>
  <si>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</si>
  <si>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</si>
  <si>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</si>
  <si>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</si>
  <si>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</si>
  <si>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</si>
  <si>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</si>
  <si>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</si>
  <si>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</si>
  <si>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</si>
  <si>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</si>
  <si>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</si>
  <si>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</si>
  <si>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</si>
  <si>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</si>
  <si>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</si>
  <si>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</si>
  <si>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</si>
  <si>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</si>
  <si>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</si>
  <si>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</si>
  <si>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</si>
  <si>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</si>
  <si>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</si>
  <si>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</si>
  <si>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</si>
  <si>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</si>
  <si>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</si>
  <si>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</si>
  <si>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</si>
  <si>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</si>
  <si>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</si>
  <si>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</si>
  <si>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</si>
  <si>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</si>
  <si>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</si>
  <si>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</si>
  <si>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</si>
  <si>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</si>
  <si>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</si>
  <si>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</si>
  <si>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</si>
  <si>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</si>
  <si>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</si>
  <si>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</si>
  <si>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</si>
  <si>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</si>
  <si>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</si>
  <si>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</si>
  <si>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</si>
  <si>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</si>
  <si>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</si>
  <si>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</si>
  <si>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</si>
  <si>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</si>
  <si>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</si>
  <si>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</si>
  <si>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</si>
  <si>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</si>
  <si>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</si>
  <si>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</si>
  <si>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</si>
  <si>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</si>
  <si>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</si>
  <si>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</si>
  <si>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</si>
  <si>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</si>
  <si>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</si>
  <si>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</si>
  <si>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</si>
  <si>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</si>
  <si>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</si>
  <si>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</si>
  <si>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</si>
  <si>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</si>
  <si>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</si>
  <si>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</si>
  <si>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</si>
  <si>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</si>
  <si>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</si>
  <si>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</si>
  <si>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</si>
  <si>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</si>
  <si>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</si>
  <si>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</si>
  <si>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</si>
  <si>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</si>
  <si>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</si>
  <si>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</si>
  <si>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</si>
  <si>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</si>
  <si>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</si>
  <si>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</si>
  <si>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</si>
  <si>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</si>
  <si>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</si>
  <si>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</si>
  <si>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</si>
  <si>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</si>
  <si>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</si>
  <si>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</si>
  <si>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</si>
  <si>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</si>
  <si>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</si>
  <si>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</si>
  <si>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</si>
  <si>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</si>
  <si>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</si>
  <si>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</si>
  <si>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</si>
  <si>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</si>
  <si>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</si>
  <si>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</si>
  <si>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</si>
  <si>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</si>
  <si>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</si>
  <si>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</si>
  <si>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</si>
  <si>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</si>
  <si>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</si>
  <si>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</si>
  <si>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</si>
  <si>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</si>
  <si>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</si>
  <si>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</si>
  <si>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</si>
  <si>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</si>
  <si>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</si>
  <si>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</si>
  <si>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</si>
  <si>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</si>
  <si>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</si>
  <si>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</si>
  <si>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</si>
  <si>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</si>
  <si>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</si>
  <si>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</si>
  <si>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</si>
  <si>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</si>
  <si>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</si>
  <si>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</si>
  <si>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</si>
  <si>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</si>
  <si>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</si>
  <si>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</si>
  <si>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</si>
  <si>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</si>
  <si>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</si>
  <si>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</si>
  <si>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</si>
  <si>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</si>
  <si>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</si>
  <si>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</si>
  <si>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</si>
  <si>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</si>
  <si>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</si>
  <si>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</si>
  <si>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</si>
  <si>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</si>
  <si>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</si>
  <si>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</si>
  <si>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</si>
  <si>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</si>
  <si>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</si>
  <si>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</si>
  <si>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</si>
  <si>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</si>
  <si>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</si>
  <si>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</si>
  <si>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</si>
  <si>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</si>
  <si>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</si>
  <si>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</si>
  <si>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</si>
  <si>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</si>
  <si>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</si>
  <si>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</si>
  <si>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</si>
  <si>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</si>
  <si>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</si>
  <si>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</si>
  <si>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</si>
  <si>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</si>
  <si>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</si>
  <si>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</si>
  <si>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</si>
  <si>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</si>
  <si>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</si>
  <si>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</si>
  <si>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</si>
  <si>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</si>
  <si>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</si>
  <si>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</si>
  <si>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</si>
  <si>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</si>
  <si>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</si>
  <si>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</si>
  <si>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</si>
  <si>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</si>
  <si>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</si>
  <si>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</si>
  <si>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</si>
  <si>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</si>
  <si>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</si>
  <si>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</si>
  <si>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</si>
  <si>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</si>
  <si>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</si>
  <si>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</si>
  <si>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</si>
  <si>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</si>
  <si>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</si>
  <si>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</si>
  <si>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</si>
  <si>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</si>
  <si>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</si>
  <si>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</si>
  <si>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</si>
  <si>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</si>
  <si>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</si>
  <si>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</si>
  <si>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</si>
  <si>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</si>
  <si>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</si>
  <si>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</si>
  <si>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</si>
  <si>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</si>
  <si>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</si>
  <si>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</si>
  <si>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</si>
  <si>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</si>
  <si>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</si>
  <si>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</si>
  <si>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</si>
  <si>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</si>
  <si>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</si>
  <si>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</si>
  <si>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</si>
  <si>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</si>
  <si>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</si>
  <si>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</si>
  <si>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</si>
  <si>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</si>
  <si>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</si>
  <si>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</si>
  <si>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</si>
  <si>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</si>
  <si>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</si>
  <si>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</si>
  <si>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</si>
  <si>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</si>
  <si>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</si>
  <si>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</si>
  <si>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</si>
  <si>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</si>
  <si>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</si>
  <si>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</si>
  <si>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</si>
  <si>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</si>
  <si>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</si>
  <si>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</si>
  <si>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</si>
  <si>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</si>
  <si>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</si>
  <si>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</si>
  <si>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</si>
  <si>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</si>
  <si>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</si>
  <si>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</si>
  <si>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</si>
  <si>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</si>
  <si>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</si>
  <si>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</si>
  <si>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</si>
  <si>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</si>
  <si>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</si>
  <si>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</si>
  <si>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</si>
  <si>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</si>
  <si>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</si>
  <si>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</si>
  <si>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</si>
  <si>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</si>
  <si>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</si>
  <si>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</si>
  <si>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</si>
  <si>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</si>
  <si>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</si>
  <si>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</si>
  <si>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</si>
  <si>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</si>
  <si>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</si>
  <si>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</si>
  <si>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</si>
  <si>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</si>
  <si>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</si>
  <si>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</si>
  <si>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</si>
  <si>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</si>
  <si>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</si>
  <si>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</si>
  <si>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</si>
  <si>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</si>
  <si>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</si>
  <si>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</si>
  <si>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</si>
  <si>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</si>
  <si>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</si>
  <si>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</si>
  <si>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</si>
  <si>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</si>
  <si>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</si>
  <si>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</si>
  <si>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</si>
  <si>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</si>
  <si>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</si>
  <si>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</si>
  <si>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</si>
  <si>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</si>
  <si>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</si>
  <si>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</si>
  <si>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</si>
  <si>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</si>
  <si>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</si>
  <si>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</si>
  <si>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</si>
  <si>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</si>
  <si>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</si>
  <si>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</si>
  <si>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</si>
  <si>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</si>
  <si>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</si>
  <si>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</si>
  <si>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</si>
  <si>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</si>
  <si>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</si>
  <si>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</si>
  <si>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</si>
  <si>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</si>
  <si>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</si>
  <si>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</si>
  <si>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</si>
  <si>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</si>
  <si>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</si>
  <si>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</si>
  <si>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</si>
  <si>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</si>
  <si>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</si>
  <si>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</si>
  <si>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</si>
  <si>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</si>
  <si>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</si>
  <si>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</si>
  <si>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</si>
  <si>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</si>
  <si>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</si>
  <si>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</si>
  <si>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</si>
  <si>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</si>
  <si>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</si>
  <si>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</si>
  <si>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</si>
  <si>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</si>
  <si>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</si>
  <si>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</si>
  <si>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</si>
  <si>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</si>
  <si>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</si>
  <si>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</si>
  <si>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</si>
  <si>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</si>
  <si>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</si>
  <si>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</si>
  <si>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</si>
  <si>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</si>
  <si>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</si>
  <si>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</si>
  <si>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</si>
  <si>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</si>
  <si>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</si>
  <si>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</si>
  <si>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</si>
  <si>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</si>
  <si>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</si>
  <si>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</si>
  <si>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</si>
  <si>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</si>
  <si>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</si>
  <si>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</si>
  <si>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</si>
  <si>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</si>
  <si>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</si>
  <si>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</si>
  <si>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</si>
  <si>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</si>
  <si>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</si>
  <si>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</si>
  <si>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</si>
  <si>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</si>
  <si>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</si>
  <si>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</si>
  <si>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</si>
  <si>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</si>
  <si>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</si>
  <si>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</si>
  <si>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</si>
  <si>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</si>
  <si>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</si>
  <si>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</si>
  <si>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</si>
  <si>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</si>
  <si>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</si>
  <si>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</si>
  <si>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</si>
  <si>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</si>
  <si>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</si>
  <si>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</si>
  <si>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</si>
  <si>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</si>
  <si>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</si>
  <si>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</si>
  <si>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</si>
  <si>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</si>
  <si>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</si>
  <si>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</si>
  <si>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</si>
  <si>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</si>
  <si>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</si>
  <si>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</si>
  <si>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</si>
  <si>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</si>
  <si>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</si>
  <si>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</si>
  <si>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</si>
  <si>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</si>
  <si>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</si>
  <si>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</si>
  <si>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</si>
  <si>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</si>
  <si>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</si>
  <si>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</si>
  <si>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</si>
  <si>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</si>
  <si>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</si>
  <si>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</si>
  <si>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</si>
  <si>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</si>
  <si>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</si>
  <si>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</si>
  <si>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</si>
  <si>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</si>
  <si>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</si>
  <si>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</si>
  <si>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</si>
  <si>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</si>
  <si>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</si>
  <si>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</si>
  <si>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</si>
  <si>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</si>
  <si>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</si>
  <si>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</si>
  <si>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</si>
  <si>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</si>
  <si>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</si>
  <si>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</si>
  <si>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</si>
  <si>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</si>
  <si>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</si>
  <si>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</si>
  <si>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</si>
  <si>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</si>
  <si>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</si>
  <si>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</si>
  <si>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</si>
  <si>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</si>
  <si>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</si>
  <si>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</si>
  <si>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</si>
  <si>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</si>
  <si>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</si>
  <si>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</si>
  <si>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</si>
  <si>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</si>
  <si>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</si>
  <si>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</si>
  <si>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</si>
  <si>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</si>
  <si>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</si>
  <si>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</si>
  <si>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</si>
  <si>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</si>
  <si>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</si>
  <si>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</si>
  <si>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</si>
  <si>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</si>
  <si>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</si>
  <si>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</si>
  <si>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</si>
  <si>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</si>
  <si>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</si>
  <si>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</si>
  <si>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</si>
  <si>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</si>
  <si>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</si>
  <si>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</si>
  <si>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</si>
  <si>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</si>
  <si>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</si>
  <si>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</si>
  <si>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</si>
  <si>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</si>
  <si>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</si>
  <si>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</si>
  <si>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</si>
  <si>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</si>
  <si>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</si>
  <si>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</si>
  <si>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</si>
  <si>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</si>
  <si>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</si>
  <si>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</si>
  <si>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</si>
  <si>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</si>
  <si>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</si>
  <si>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</si>
  <si>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</si>
  <si>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</si>
  <si>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</si>
  <si>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</si>
  <si>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</si>
  <si>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</si>
  <si>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</si>
  <si>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</si>
  <si>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</si>
  <si>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</si>
  <si>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</si>
  <si>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</si>
  <si>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</si>
  <si>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</si>
  <si>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</si>
  <si>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</si>
  <si>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</si>
  <si>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</si>
  <si>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</si>
  <si>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</si>
  <si>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</si>
  <si>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</si>
  <si>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</si>
  <si>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</si>
  <si>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</si>
  <si>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</si>
  <si>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</si>
  <si>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</si>
  <si>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</si>
  <si>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</si>
  <si>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</si>
  <si>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</si>
  <si>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</si>
  <si>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</si>
  <si>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</si>
  <si>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</si>
  <si>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</si>
  <si>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</si>
  <si>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</si>
  <si>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</si>
  <si>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</si>
  <si>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</si>
  <si>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</si>
  <si>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</si>
  <si>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</si>
  <si>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</si>
  <si>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</si>
  <si>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</si>
  <si>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</si>
  <si>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</si>
  <si>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</si>
  <si>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</si>
  <si>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</si>
  <si>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</si>
  <si>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</si>
  <si>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</si>
  <si>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</si>
  <si>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</si>
  <si>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</si>
  <si>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</si>
  <si>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</si>
  <si>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</si>
  <si>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</si>
  <si>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</si>
  <si>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</si>
  <si>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</si>
  <si>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</si>
  <si>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</si>
  <si>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</si>
  <si>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</si>
  <si>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</si>
  <si>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</si>
  <si>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</si>
  <si>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</si>
  <si>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</si>
  <si>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</si>
  <si>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</si>
  <si>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</si>
  <si>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</si>
  <si>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</si>
  <si>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</si>
  <si>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</si>
  <si>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</si>
  <si>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</si>
  <si>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</si>
  <si>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</si>
  <si>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</si>
  <si>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</si>
  <si>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</si>
  <si>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</si>
  <si>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</si>
  <si>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</si>
  <si>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</si>
  <si>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</si>
  <si>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</si>
  <si>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</si>
  <si>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</si>
  <si>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</si>
  <si>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</si>
  <si>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</si>
  <si>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</si>
  <si>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</si>
  <si>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</si>
  <si>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</si>
  <si>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</si>
  <si>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</si>
  <si>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</si>
  <si>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</si>
  <si>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</si>
  <si>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</si>
  <si>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</si>
  <si>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</si>
  <si>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</si>
  <si>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</si>
  <si>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</si>
  <si>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</si>
  <si>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</si>
  <si>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</si>
  <si>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</si>
  <si>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</si>
  <si>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</si>
  <si>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</si>
  <si>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</si>
  <si>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</si>
  <si>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</si>
  <si>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</si>
  <si>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</si>
  <si>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</si>
  <si>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</si>
  <si>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</si>
  <si>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</si>
  <si>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</si>
  <si>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</si>
  <si>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</si>
  <si>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</si>
  <si>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</si>
  <si>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</si>
  <si>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</si>
  <si>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</si>
  <si>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</si>
  <si>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</si>
  <si>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</si>
  <si>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</si>
  <si>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</si>
  <si>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</si>
  <si>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</si>
  <si>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</si>
  <si>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</si>
  <si>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</si>
  <si>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</si>
  <si>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</si>
  <si>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</si>
  <si>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</si>
  <si>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</si>
  <si>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</si>
  <si>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</si>
  <si>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</si>
  <si>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</si>
  <si>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</si>
  <si>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</si>
  <si>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</si>
  <si>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</si>
  <si>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</si>
  <si>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</si>
  <si>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</si>
  <si>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</si>
  <si>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</si>
  <si>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</si>
  <si>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</si>
  <si>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</si>
  <si>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</si>
  <si>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</si>
  <si>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</si>
  <si>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</si>
  <si>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</si>
  <si>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</si>
  <si>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</si>
  <si>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</si>
  <si>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</si>
  <si>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</si>
  <si>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</si>
  <si>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</si>
  <si>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</si>
  <si>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</si>
  <si>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</si>
  <si>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</si>
  <si>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</si>
  <si>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</si>
  <si>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</si>
  <si>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</si>
  <si>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</si>
  <si>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</si>
  <si>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</si>
  <si>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</si>
  <si>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</si>
  <si>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</si>
  <si>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</si>
  <si>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</si>
  <si>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</si>
  <si>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</si>
  <si>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</si>
  <si>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</si>
  <si>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</si>
  <si>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</si>
  <si>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</si>
  <si>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</si>
  <si>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</si>
  <si>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</si>
  <si>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</si>
  <si>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</si>
  <si>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</si>
  <si>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</si>
  <si>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</si>
  <si>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</si>
  <si>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</si>
  <si>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</si>
  <si>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</si>
  <si>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</si>
  <si>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</si>
  <si>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</si>
  <si>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</si>
  <si>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</si>
  <si>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</si>
  <si>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</si>
  <si>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</si>
  <si>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</si>
  <si>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</si>
  <si>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</si>
  <si>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</si>
  <si>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</si>
  <si>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</si>
  <si>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</si>
  <si>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</si>
  <si>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</si>
  <si>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</si>
  <si>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</si>
  <si>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</si>
  <si>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</si>
  <si>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</si>
  <si>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</si>
  <si>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</si>
  <si>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</si>
  <si>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</si>
  <si>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</si>
  <si>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</si>
  <si>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</si>
  <si>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</si>
  <si>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</si>
  <si>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</si>
  <si>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</si>
  <si>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</si>
  <si>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</si>
  <si>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</si>
  <si>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</si>
  <si>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</si>
  <si>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</si>
  <si>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</si>
  <si>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</si>
  <si>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</si>
  <si>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</si>
  <si>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</si>
  <si>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</si>
  <si>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</si>
  <si>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</si>
  <si>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</si>
  <si>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</si>
  <si>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</si>
  <si>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</si>
  <si>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</si>
  <si>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</si>
  <si>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</si>
  <si>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</si>
  <si>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</si>
  <si>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</si>
  <si>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</si>
  <si>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</si>
  <si>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</si>
  <si>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</si>
  <si>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</si>
  <si>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</si>
  <si>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</si>
  <si>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</si>
  <si>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</si>
  <si>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</si>
  <si>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</si>
  <si>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</si>
  <si>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</si>
  <si>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</si>
  <si>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</si>
  <si>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</si>
  <si>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</si>
  <si>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</si>
  <si>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</si>
  <si>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</si>
  <si>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</si>
  <si>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</si>
  <si>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</si>
  <si>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</si>
  <si>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</si>
  <si>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</si>
  <si>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</si>
  <si>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</si>
  <si>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</si>
  <si>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</si>
  <si>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</si>
  <si>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</si>
  <si>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</si>
  <si>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</si>
  <si>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</si>
  <si>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</si>
  <si>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</si>
  <si>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</si>
  <si>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</si>
  <si>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</si>
  <si>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</si>
  <si>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</si>
  <si>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</si>
  <si>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</si>
  <si>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</si>
  <si>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</si>
  <si>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</si>
  <si>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</si>
  <si>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</si>
  <si>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</si>
  <si>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</si>
  <si>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</si>
  <si>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</si>
  <si>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</si>
  <si>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</si>
  <si>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</si>
  <si>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</si>
  <si>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</si>
  <si>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</si>
  <si>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</si>
  <si>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</si>
  <si>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</si>
  <si>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</si>
  <si>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</si>
  <si>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</si>
  <si>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</si>
  <si>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</si>
  <si>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</si>
  <si>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</si>
  <si>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</si>
  <si>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</si>
  <si>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</si>
  <si>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</si>
  <si>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</si>
  <si>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</si>
  <si>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</si>
  <si>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</si>
  <si>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</si>
  <si>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</si>
  <si>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</si>
  <si>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</si>
  <si>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</si>
  <si>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</si>
  <si>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</si>
  <si>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</si>
  <si>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</si>
  <si>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</si>
  <si>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</si>
  <si>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</si>
  <si>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</si>
  <si>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</si>
  <si>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</si>
  <si>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</si>
  <si>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</si>
  <si>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</si>
  <si>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</si>
  <si>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</si>
  <si>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</si>
  <si>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</si>
  <si>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</si>
  <si>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</si>
  <si>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</si>
  <si>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</si>
  <si>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</si>
  <si>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</si>
  <si>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</si>
  <si>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</si>
  <si>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</si>
  <si>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</si>
  <si>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</si>
  <si>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</si>
  <si>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</si>
  <si>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</si>
  <si>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</si>
  <si>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</si>
  <si>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</si>
  <si>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</si>
  <si>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</si>
  <si>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</si>
  <si>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</si>
  <si>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</si>
  <si>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</si>
  <si>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</si>
  <si>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</si>
  <si>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</si>
  <si>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</si>
  <si>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</si>
  <si>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</si>
  <si>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</si>
  <si>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</si>
  <si>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</si>
  <si>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</si>
  <si>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</si>
  <si>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</si>
  <si>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</si>
  <si>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</si>
  <si>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</si>
  <si>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</si>
  <si>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</si>
  <si>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</si>
  <si>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</si>
  <si>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</si>
  <si>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</si>
  <si>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</si>
  <si>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</si>
  <si>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</si>
  <si>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</si>
  <si>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</si>
  <si>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</si>
  <si>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</si>
  <si>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</si>
  <si>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</si>
  <si>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</si>
  <si>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</si>
  <si>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</si>
  <si>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</si>
  <si>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</si>
  <si>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</si>
  <si>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</si>
  <si>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</si>
  <si>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</si>
  <si>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</si>
  <si>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</si>
  <si>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</si>
  <si>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</si>
  <si>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</si>
  <si>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</si>
  <si>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</si>
  <si>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</si>
  <si>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</si>
  <si>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</si>
  <si>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</si>
  <si>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</si>
  <si>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</si>
  <si>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</si>
  <si>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</si>
  <si>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</si>
  <si>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</si>
  <si>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</si>
  <si>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</si>
  <si>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</si>
  <si>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</si>
  <si>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</si>
  <si>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</si>
  <si>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</si>
  <si>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</si>
  <si>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</si>
  <si>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</si>
  <si>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</si>
  <si>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</si>
  <si>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</si>
  <si>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</si>
  <si>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</si>
  <si>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</si>
  <si>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</si>
  <si>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</si>
  <si>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</si>
  <si>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</si>
  <si>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</si>
  <si>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</si>
  <si>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</si>
  <si>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</si>
  <si>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</si>
  <si>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</si>
  <si>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</si>
  <si>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</si>
  <si>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</si>
  <si>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</si>
  <si>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</si>
  <si>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</si>
  <si>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</si>
  <si>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</si>
  <si>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</si>
  <si>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</si>
  <si>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</si>
  <si>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</si>
  <si>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</si>
  <si>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</si>
  <si>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</si>
  <si>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</si>
  <si>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</si>
  <si>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</si>
  <si>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</si>
  <si>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</si>
  <si>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</si>
  <si>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</si>
  <si>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</si>
  <si>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</si>
  <si>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</si>
  <si>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</si>
  <si>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</si>
  <si>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</si>
  <si>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</si>
  <si>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</si>
  <si>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</si>
  <si>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</si>
  <si>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</si>
  <si>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</si>
  <si>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</si>
  <si>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</si>
  <si>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</si>
  <si>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</si>
  <si>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</si>
  <si>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</si>
  <si>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</si>
  <si>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</si>
  <si>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</si>
  <si>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</si>
  <si>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</si>
  <si>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</si>
  <si>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</si>
  <si>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</si>
  <si>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</si>
  <si>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</si>
  <si>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</si>
  <si>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</si>
  <si>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</si>
  <si>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</si>
  <si>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</si>
  <si>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</si>
  <si>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</si>
  <si>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</si>
  <si>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</si>
  <si>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</si>
  <si>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</si>
  <si>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</si>
  <si>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</si>
  <si>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</si>
  <si>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</si>
  <si>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</si>
  <si>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</si>
  <si>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</si>
  <si>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</si>
  <si>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</si>
  <si>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</si>
  <si>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</si>
  <si>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</si>
  <si>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</si>
  <si>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</si>
  <si>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</si>
  <si>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</si>
  <si>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</si>
  <si>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</si>
  <si>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</si>
  <si>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</si>
  <si>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</si>
  <si>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</si>
  <si>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</si>
  <si>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</si>
  <si>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</si>
  <si>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</si>
  <si>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</si>
  <si>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</si>
  <si>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</si>
  <si>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</si>
  <si>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</si>
  <si>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</si>
  <si>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</si>
  <si>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</si>
  <si>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</si>
  <si>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</si>
  <si>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</si>
  <si>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</si>
  <si>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</si>
  <si>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</si>
  <si>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</si>
  <si>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</si>
  <si>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</si>
  <si>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</si>
  <si>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</si>
  <si>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</si>
  <si>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</si>
  <si>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</si>
  <si>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</si>
  <si>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</si>
  <si>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</si>
  <si>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</si>
  <si>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</si>
  <si>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</si>
  <si>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</si>
  <si>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</si>
  <si>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</si>
  <si>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</si>
  <si>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</si>
  <si>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</si>
  <si>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</si>
  <si>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</si>
  <si>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</si>
  <si>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</si>
  <si>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</si>
  <si>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</si>
  <si>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</si>
  <si>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</si>
  <si>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</si>
  <si>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</si>
  <si>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</si>
  <si>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</si>
  <si>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</si>
  <si>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</si>
  <si>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</si>
  <si>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</si>
  <si>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</si>
  <si>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</si>
  <si>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</si>
  <si>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</si>
  <si>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</si>
  <si>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</si>
  <si>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</si>
  <si>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</si>
  <si>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</si>
  <si>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</si>
  <si>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</si>
  <si>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</si>
  <si>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</si>
  <si>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</si>
  <si>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</si>
  <si>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</si>
  <si>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</si>
  <si>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</si>
  <si>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</si>
  <si>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</si>
  <si>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</si>
  <si>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</si>
  <si>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</si>
  <si>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</si>
  <si>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</si>
  <si>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</si>
  <si>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</si>
  <si>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</si>
  <si>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</si>
  <si>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</si>
  <si>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</si>
  <si>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</si>
  <si>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</si>
  <si>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</si>
  <si>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</si>
  <si>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</si>
  <si>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</si>
  <si>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</si>
  <si>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</si>
  <si>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</si>
  <si>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</si>
  <si>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</si>
  <si>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</si>
  <si>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</si>
  <si>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</si>
  <si>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</si>
  <si>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</si>
  <si>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</si>
  <si>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</si>
  <si>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</si>
  <si>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</si>
  <si>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</si>
  <si>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</si>
  <si>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</si>
  <si>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</si>
  <si>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</si>
  <si>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</si>
  <si>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</si>
  <si>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</si>
  <si>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</si>
  <si>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</si>
  <si>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</si>
  <si>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</si>
  <si>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</si>
  <si>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</si>
  <si>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</si>
  <si>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</si>
  <si>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</si>
  <si>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</si>
  <si>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</si>
  <si>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</si>
  <si>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</si>
  <si>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</si>
  <si>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</si>
  <si>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</si>
  <si>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</si>
  <si>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</si>
  <si>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</si>
  <si>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</si>
  <si>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</si>
  <si>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</si>
  <si>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</si>
  <si>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</si>
  <si>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</si>
  <si>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</si>
  <si>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</si>
  <si>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</si>
  <si>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</si>
  <si>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</si>
  <si>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</si>
  <si>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</si>
  <si>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</si>
  <si>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</si>
  <si>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</si>
  <si>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</si>
  <si>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</si>
  <si>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</si>
  <si>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</si>
  <si>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</si>
  <si>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</si>
  <si>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</si>
  <si>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</si>
  <si>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</si>
  <si>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</si>
  <si>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</si>
  <si>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</si>
  <si>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</si>
  <si>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</si>
  <si>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</si>
  <si>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</si>
  <si>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</si>
  <si>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</si>
  <si>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</si>
  <si>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</si>
  <si>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</si>
  <si>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</si>
  <si>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</si>
  <si>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</si>
  <si>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</si>
  <si>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</si>
  <si>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</si>
  <si>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</si>
  <si>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</si>
  <si>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</si>
  <si>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</si>
  <si>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</si>
  <si>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</si>
  <si>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</si>
  <si>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</si>
  <si>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</si>
  <si>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</si>
  <si>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</si>
  <si>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</si>
  <si>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</si>
  <si>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</si>
  <si>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</si>
  <si>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</si>
  <si>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</si>
  <si>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</si>
  <si>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</si>
  <si>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</si>
  <si>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</si>
  <si>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</si>
  <si>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</si>
  <si>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</si>
  <si>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</si>
  <si>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</si>
  <si>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</si>
  <si>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</si>
  <si>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</si>
  <si>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</si>
  <si>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</si>
  <si>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</si>
  <si>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</si>
  <si>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</si>
  <si>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</si>
  <si>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</si>
  <si>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</si>
  <si>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</si>
  <si>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</si>
  <si>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</si>
  <si>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</si>
  <si>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</si>
  <si>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</si>
  <si>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</si>
  <si>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</si>
  <si>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</si>
  <si>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</si>
  <si>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</si>
  <si>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</si>
  <si>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</si>
  <si>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</si>
  <si>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</si>
  <si>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</si>
  <si>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</si>
  <si>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</si>
  <si>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</si>
  <si>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</si>
  <si>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</si>
  <si>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</si>
  <si>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</si>
  <si>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</si>
  <si>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</si>
  <si>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</si>
  <si>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</si>
  <si>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</si>
  <si>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</si>
  <si>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</si>
  <si>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</si>
  <si>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</si>
  <si>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</si>
  <si>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</si>
  <si>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</si>
  <si>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</si>
  <si>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</si>
  <si>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</si>
  <si>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</si>
  <si>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</si>
  <si>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</si>
  <si>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</si>
  <si>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</si>
  <si>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</si>
  <si>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</si>
  <si>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</si>
  <si>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</si>
  <si>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</si>
  <si>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</si>
  <si>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</si>
  <si>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</si>
  <si>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</si>
  <si>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</si>
  <si>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</si>
  <si>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</si>
  <si>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</si>
  <si>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</si>
  <si>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</si>
  <si>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</si>
  <si>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</si>
  <si>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</si>
  <si>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</si>
  <si>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</si>
  <si>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</si>
  <si>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</si>
  <si>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</si>
  <si>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</si>
  <si>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</si>
  <si>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</si>
  <si>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</si>
  <si>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</si>
  <si>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</si>
  <si>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</si>
  <si>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</si>
  <si>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</si>
  <si>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</si>
  <si>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</si>
  <si>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</si>
  <si>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</si>
  <si>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</si>
  <si>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</si>
  <si>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</si>
  <si>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</si>
  <si>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</si>
  <si>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</si>
  <si>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</si>
  <si>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</si>
  <si>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</si>
  <si>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</si>
  <si>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</si>
  <si>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</si>
  <si>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</si>
  <si>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</si>
  <si>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</si>
  <si>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</si>
  <si>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</si>
  <si>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</si>
  <si>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</si>
  <si>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</si>
  <si>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</si>
  <si>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</si>
  <si>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</si>
  <si>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</si>
  <si>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</si>
  <si>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</si>
  <si>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</si>
  <si>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</si>
  <si>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</si>
  <si>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</si>
  <si>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</si>
  <si>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</si>
  <si>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</si>
  <si>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</si>
  <si>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</si>
  <si>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</si>
  <si>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</si>
  <si>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</si>
  <si>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</si>
  <si>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</si>
  <si>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</si>
  <si>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</si>
  <si>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</si>
  <si>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</si>
  <si>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</si>
  <si>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</si>
  <si>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</si>
  <si>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</si>
  <si>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</si>
  <si>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</si>
  <si>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</si>
  <si>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</si>
  <si>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</si>
  <si>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</si>
  <si>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</si>
  <si>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</si>
  <si>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</si>
  <si>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</si>
  <si>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</si>
  <si>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</si>
  <si>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</si>
  <si>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</si>
  <si>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</si>
  <si>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</si>
  <si>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</si>
  <si>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</si>
  <si>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</si>
  <si>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</si>
  <si>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</si>
  <si>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</si>
  <si>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</si>
  <si>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</si>
  <si>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</si>
  <si>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</si>
  <si>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</si>
  <si>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</si>
  <si>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</si>
  <si>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</si>
  <si>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</si>
  <si>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</si>
  <si>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</si>
  <si>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</si>
  <si>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</si>
  <si>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</si>
  <si>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</si>
  <si>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</si>
  <si>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</si>
  <si>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</si>
  <si>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</si>
  <si>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</si>
  <si>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</si>
  <si>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</si>
  <si>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</si>
  <si>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</si>
  <si>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</si>
  <si>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</si>
  <si>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</si>
  <si>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</si>
  <si>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</si>
  <si>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</si>
  <si>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</si>
  <si>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</si>
  <si>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</si>
  <si>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</si>
  <si>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</si>
  <si>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</si>
  <si>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</si>
  <si>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</si>
  <si>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</si>
  <si>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</si>
  <si>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</si>
  <si>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</si>
  <si>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</si>
  <si>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</si>
  <si>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</si>
  <si>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</si>
  <si>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</si>
  <si>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</si>
  <si>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</si>
  <si>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</si>
  <si>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</si>
  <si>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</si>
  <si>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</si>
  <si>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</si>
  <si>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</si>
  <si>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</si>
  <si>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</si>
  <si>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</si>
  <si>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</si>
  <si>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</si>
  <si>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</si>
  <si>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</si>
  <si>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</si>
  <si>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</si>
  <si>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</si>
  <si>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</si>
  <si>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</si>
  <si>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</si>
  <si>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</si>
  <si>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</si>
  <si>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</si>
  <si>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</si>
  <si>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</si>
  <si>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</si>
  <si>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</si>
  <si>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</si>
  <si>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</si>
  <si>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</si>
  <si>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</si>
  <si>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</si>
  <si>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</si>
  <si>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</si>
  <si>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</si>
  <si>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</si>
  <si>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</si>
  <si>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</si>
  <si>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</si>
  <si>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</si>
  <si>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</si>
  <si>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</si>
  <si>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</si>
  <si>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</si>
  <si>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</si>
  <si>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</si>
  <si>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</si>
  <si>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</si>
  <si>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</si>
  <si>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</si>
  <si>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</si>
  <si>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</si>
  <si>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</si>
  <si>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</si>
  <si>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</si>
  <si>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</si>
  <si>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</si>
  <si>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</si>
  <si>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</si>
  <si>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</si>
  <si>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</si>
  <si>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</si>
  <si>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</si>
  <si>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</si>
  <si>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</si>
  <si>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</si>
  <si>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</si>
  <si>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</si>
  <si>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</si>
  <si>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</si>
  <si>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</si>
  <si>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</si>
  <si>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</si>
  <si>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</si>
  <si>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</si>
  <si>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</si>
  <si>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</si>
  <si>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</si>
  <si>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</si>
  <si>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</si>
  <si>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</si>
  <si>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</si>
  <si>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</si>
  <si>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</si>
  <si>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</si>
  <si>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</si>
  <si>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</si>
  <si>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</si>
  <si>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</si>
  <si>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</si>
  <si>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</si>
  <si>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</si>
  <si>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</si>
  <si>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</si>
  <si>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</si>
  <si>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</si>
  <si>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</si>
  <si>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</si>
  <si>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</si>
  <si>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</si>
  <si>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</si>
  <si>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</si>
  <si>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</si>
  <si>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</si>
  <si>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</si>
  <si>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</si>
  <si>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</si>
  <si>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</si>
  <si>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</si>
  <si>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</si>
  <si>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</si>
  <si>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</si>
  <si>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</si>
  <si>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</si>
  <si>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</si>
  <si>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</si>
  <si>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</si>
  <si>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</si>
  <si>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</si>
  <si>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</si>
  <si>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</si>
  <si>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</si>
  <si>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</si>
  <si>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</si>
  <si>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</si>
  <si>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</si>
  <si>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</si>
  <si>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</si>
  <si>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</si>
  <si>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</si>
  <si>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</si>
  <si>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</si>
  <si>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</si>
  <si>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</si>
  <si>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</si>
  <si>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</si>
  <si>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</si>
  <si>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</si>
  <si>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</si>
  <si>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</si>
  <si>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</si>
  <si>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</si>
  <si>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</si>
  <si>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</si>
  <si>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</si>
  <si>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</si>
  <si>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</si>
  <si>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</si>
  <si>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</si>
  <si>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</si>
  <si>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</si>
  <si>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</si>
  <si>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</si>
  <si>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</si>
  <si>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</si>
  <si>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</si>
  <si>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</si>
  <si>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</si>
  <si>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</si>
  <si>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</si>
  <si>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</si>
  <si>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</si>
  <si>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</si>
  <si>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</si>
  <si>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</si>
  <si>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</si>
  <si>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</si>
  <si>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</si>
  <si>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</si>
  <si>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</si>
  <si>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</si>
  <si>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</si>
  <si>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</si>
  <si>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</si>
  <si>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</si>
  <si>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</si>
  <si>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</si>
  <si>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</si>
  <si>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</si>
  <si>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</si>
  <si>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</si>
  <si>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</si>
  <si>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</si>
  <si>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</si>
  <si>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</si>
  <si>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</si>
  <si>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</si>
  <si>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</si>
  <si>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</si>
  <si>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</si>
  <si>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</si>
  <si>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</si>
  <si>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</si>
  <si>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</si>
  <si>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</si>
  <si>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</si>
  <si>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</si>
  <si>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</si>
  <si>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</si>
  <si>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</si>
  <si>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</si>
  <si>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</si>
  <si>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</si>
  <si>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</si>
  <si>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</si>
  <si>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</si>
  <si>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</si>
  <si>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</si>
  <si>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</si>
  <si>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</si>
  <si>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</si>
  <si>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</si>
  <si>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</si>
  <si>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</si>
  <si>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</si>
  <si>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</si>
  <si>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</si>
  <si>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</si>
  <si>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</si>
  <si>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</si>
  <si>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</si>
  <si>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</si>
  <si>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</si>
  <si>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</si>
  <si>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</si>
  <si>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</si>
  <si>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</si>
  <si>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</si>
  <si>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</si>
  <si>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</si>
  <si>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</si>
  <si>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</si>
  <si>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</si>
  <si>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</si>
  <si>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</si>
  <si>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</si>
  <si>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</si>
  <si>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</si>
  <si>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</si>
  <si>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</si>
  <si>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</si>
  <si>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</si>
  <si>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</si>
  <si>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</si>
  <si>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</si>
  <si>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</si>
  <si>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</si>
  <si>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</si>
  <si>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</si>
  <si>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</si>
  <si>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</si>
  <si>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</si>
  <si>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</si>
  <si>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</si>
  <si>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</si>
  <si>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</si>
  <si>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</si>
  <si>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</si>
  <si>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</si>
  <si>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</si>
  <si>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</si>
  <si>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</si>
  <si>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</si>
  <si>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</si>
  <si>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</si>
  <si>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</si>
  <si>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</si>
  <si>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</si>
  <si>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</si>
  <si>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</si>
  <si>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</si>
  <si>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</si>
  <si>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</si>
  <si>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</si>
  <si>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</si>
  <si>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</si>
  <si>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</si>
  <si>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</si>
  <si>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</si>
  <si>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</si>
  <si>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</si>
  <si>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</si>
  <si>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</si>
  <si>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</si>
  <si>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</si>
  <si>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</si>
  <si>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</si>
  <si>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</si>
  <si>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</si>
  <si>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</si>
  <si>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</si>
  <si>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</si>
  <si>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</si>
  <si>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</si>
  <si>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</si>
  <si>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</si>
  <si>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</si>
  <si>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</si>
  <si>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</si>
  <si>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</si>
  <si>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</si>
  <si>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</si>
  <si>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</si>
  <si>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</si>
  <si>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</si>
  <si>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</si>
  <si>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</si>
  <si>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</si>
  <si>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</si>
  <si>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</si>
  <si>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</si>
  <si>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</si>
  <si>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</si>
  <si>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</si>
  <si>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</si>
  <si>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</si>
  <si>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</si>
  <si>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</si>
  <si>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</si>
  <si>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</si>
  <si>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</si>
  <si>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</si>
  <si>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</si>
  <si>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</si>
  <si>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</si>
  <si>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</si>
  <si>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</si>
  <si>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</si>
  <si>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</si>
  <si>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</si>
  <si>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</si>
  <si>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</si>
  <si>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</si>
  <si>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</si>
  <si>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</si>
  <si>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</si>
  <si>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</si>
  <si>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</si>
  <si>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</si>
  <si>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</si>
  <si>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</si>
  <si>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</si>
  <si>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</si>
  <si>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</si>
  <si>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</si>
  <si>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</si>
  <si>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</si>
  <si>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</si>
  <si>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</si>
  <si>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</si>
  <si>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</si>
  <si>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</si>
  <si>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</si>
  <si>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</si>
  <si>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</si>
  <si>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</si>
  <si>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</si>
  <si>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</si>
  <si>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</si>
  <si>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</si>
  <si>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</si>
  <si>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</si>
  <si>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</si>
  <si>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</si>
  <si>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</si>
  <si>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</si>
  <si>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</si>
  <si>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</si>
  <si>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</si>
  <si>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</si>
  <si>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</si>
  <si>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</si>
  <si>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</si>
  <si>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</si>
  <si>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</si>
  <si>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</si>
  <si>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</si>
  <si>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</si>
  <si>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</si>
  <si>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</si>
  <si>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</si>
  <si>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</si>
  <si>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</si>
  <si>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</si>
  <si>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</si>
  <si>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</si>
  <si>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</si>
  <si>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</si>
  <si>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</si>
  <si>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</si>
  <si>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</si>
  <si>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</si>
  <si>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</si>
  <si>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</si>
  <si>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</si>
  <si>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</si>
  <si>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</si>
  <si>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</si>
  <si>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</si>
  <si>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</si>
  <si>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</si>
  <si>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</si>
  <si>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</si>
  <si>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</si>
  <si>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</si>
  <si>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</si>
  <si>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</si>
  <si>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</si>
  <si>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</si>
  <si>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</si>
  <si>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</si>
  <si>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</si>
  <si>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</si>
  <si>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</si>
  <si>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</si>
  <si>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</si>
  <si>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</si>
  <si>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</si>
  <si>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</si>
  <si>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</si>
  <si>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</si>
  <si>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</si>
  <si>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</si>
  <si>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</si>
  <si>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</si>
  <si>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</si>
  <si>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</si>
  <si>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</si>
  <si>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</si>
  <si>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</si>
  <si>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</si>
  <si>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</si>
  <si>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</si>
  <si>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</si>
  <si>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</si>
  <si>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</si>
  <si>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</si>
  <si>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</si>
  <si>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</si>
  <si>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</si>
  <si>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</si>
  <si>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</si>
  <si>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</si>
  <si>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</si>
  <si>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</si>
  <si>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</si>
  <si>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</si>
  <si>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</si>
  <si>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</si>
  <si>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</si>
  <si>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</si>
  <si>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</si>
  <si>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</si>
  <si>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</si>
  <si>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</si>
  <si>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</si>
  <si>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</si>
  <si>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</si>
  <si>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</si>
  <si>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</si>
  <si>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</si>
  <si>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</si>
  <si>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</si>
  <si>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</si>
  <si>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</si>
  <si>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</si>
  <si>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</si>
  <si>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</si>
  <si>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</si>
  <si>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</si>
  <si>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</si>
  <si>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</si>
  <si>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</si>
  <si>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</si>
  <si>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</si>
  <si>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</si>
  <si>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</si>
  <si>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</si>
  <si>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</si>
  <si>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</si>
  <si>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</si>
  <si>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</si>
  <si>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</si>
  <si>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</si>
  <si>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</si>
  <si>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</si>
  <si>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</si>
  <si>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</si>
  <si>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</si>
  <si>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</si>
  <si>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</si>
  <si>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</si>
  <si>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</si>
  <si>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</si>
  <si>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</si>
  <si>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</si>
  <si>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</si>
  <si>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</si>
  <si>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</si>
  <si>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</si>
  <si>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</si>
  <si>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</si>
  <si>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</si>
  <si>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</si>
  <si>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</si>
  <si>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</si>
  <si>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</si>
  <si>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</si>
  <si>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</si>
  <si>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</si>
  <si>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</si>
  <si>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</si>
  <si>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</si>
  <si>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</si>
  <si>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</si>
  <si>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</si>
  <si>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</si>
  <si>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</si>
  <si>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</si>
  <si>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</si>
  <si>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</si>
  <si>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</si>
  <si>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</si>
  <si>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</si>
  <si>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</si>
  <si>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</si>
  <si>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</si>
  <si>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</si>
  <si>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</si>
  <si>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</si>
  <si>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</si>
  <si>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</si>
  <si>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</si>
  <si>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</si>
  <si>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</si>
  <si>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</si>
  <si>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</si>
  <si>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</si>
  <si>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</si>
  <si>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</si>
  <si>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</si>
  <si>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</si>
  <si>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</si>
  <si>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</si>
  <si>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</si>
  <si>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</si>
  <si>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</si>
  <si>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</si>
  <si>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</si>
  <si>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</si>
  <si>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</si>
  <si>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</si>
  <si>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</si>
  <si>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</si>
  <si>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</si>
  <si>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</si>
  <si>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</si>
  <si>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</si>
  <si>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</si>
  <si>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</si>
  <si>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</si>
  <si>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</si>
  <si>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</si>
  <si>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</si>
  <si>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</si>
  <si>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</si>
  <si>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</si>
  <si>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</si>
  <si>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</si>
  <si>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</si>
  <si>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</si>
  <si>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</si>
  <si>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</si>
  <si>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</si>
  <si>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</si>
  <si>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</si>
  <si>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</si>
  <si>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</si>
  <si>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</si>
  <si>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</si>
  <si>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</si>
  <si>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</si>
  <si>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</si>
  <si>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</si>
  <si>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</si>
  <si>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</si>
  <si>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</si>
  <si>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</si>
  <si>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</si>
  <si>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</si>
  <si>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</si>
  <si>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</si>
  <si>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</si>
  <si>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</si>
  <si>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</si>
  <si>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</si>
  <si>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</si>
  <si>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</si>
  <si>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</si>
  <si>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</si>
  <si>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</si>
  <si>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</si>
  <si>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</si>
  <si>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</si>
  <si>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</si>
  <si>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</si>
  <si>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</si>
  <si>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</si>
  <si>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</si>
  <si>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</si>
  <si>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</si>
  <si>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</si>
  <si>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</si>
  <si>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</si>
  <si>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</si>
  <si>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</si>
  <si>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</si>
  <si>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</si>
  <si>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</si>
  <si>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</si>
  <si>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</si>
  <si>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</si>
  <si>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</si>
  <si>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</si>
  <si>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</si>
  <si>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</si>
  <si>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</si>
  <si>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</si>
  <si>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</si>
  <si>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</si>
  <si>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</si>
  <si>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</si>
  <si>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</si>
  <si>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</si>
  <si>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</si>
  <si>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</si>
  <si>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</si>
  <si>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</si>
  <si>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</si>
  <si>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</si>
  <si>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</si>
  <si>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</si>
  <si>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</si>
  <si>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</si>
  <si>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</si>
  <si>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</si>
  <si>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</si>
  <si>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</si>
  <si>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</si>
  <si>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</si>
  <si>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</si>
  <si>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</si>
  <si>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</si>
  <si>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</si>
  <si>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</si>
  <si>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</si>
  <si>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</si>
  <si>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</si>
  <si>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</si>
  <si>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</si>
  <si>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</si>
  <si>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</si>
  <si>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</si>
  <si>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</si>
  <si>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</si>
  <si>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</si>
  <si>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</si>
  <si>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</si>
  <si>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</si>
  <si>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</si>
  <si>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</si>
  <si>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</si>
  <si>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</si>
  <si>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</si>
  <si>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</si>
  <si>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</si>
  <si>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</si>
  <si>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</si>
  <si>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</si>
  <si>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</si>
  <si>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</si>
  <si>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</si>
  <si>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</si>
  <si>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</si>
  <si>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</si>
  <si>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</si>
  <si>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</si>
  <si>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</si>
  <si>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</si>
  <si>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</si>
  <si>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</si>
  <si>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</si>
  <si>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</si>
  <si>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</si>
  <si>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</si>
  <si>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</si>
  <si>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</si>
  <si>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</si>
  <si>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</si>
  <si>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</si>
  <si>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</si>
  <si>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</si>
  <si>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</si>
  <si>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</si>
  <si>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</si>
  <si>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</si>
  <si>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</si>
  <si>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</si>
  <si>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</si>
  <si>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</si>
  <si>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</si>
  <si>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</si>
  <si>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</si>
  <si>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</si>
  <si>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</si>
  <si>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</si>
  <si>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</si>
  <si>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</si>
  <si>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</si>
  <si>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</si>
  <si>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</si>
  <si>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</si>
  <si>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</si>
  <si>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</si>
  <si>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</si>
  <si>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</si>
  <si>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</si>
  <si>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</si>
  <si>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</si>
  <si>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</si>
  <si>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</si>
  <si>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</si>
  <si>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</si>
  <si>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</si>
  <si>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</si>
  <si>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</si>
  <si>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</si>
  <si>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</si>
  <si>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</si>
  <si>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</si>
  <si>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</si>
  <si>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</si>
  <si>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</si>
  <si>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</si>
  <si>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</si>
  <si>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</si>
  <si>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</si>
  <si>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</si>
  <si>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</si>
  <si>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</si>
  <si>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</si>
  <si>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</si>
  <si>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</si>
  <si>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</si>
  <si>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</si>
  <si>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</si>
  <si>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</si>
  <si>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</si>
  <si>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</si>
  <si>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</si>
  <si>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</si>
  <si>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</si>
  <si>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</si>
  <si>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</si>
  <si>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</si>
  <si>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</si>
  <si>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</si>
  <si>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</si>
  <si>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</si>
  <si>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</si>
  <si>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</si>
  <si>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</si>
  <si>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</si>
  <si>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</si>
  <si>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</si>
  <si>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</si>
  <si>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</si>
  <si>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</si>
  <si>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</si>
  <si>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</si>
  <si>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</si>
  <si>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</si>
  <si>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</si>
  <si>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</si>
  <si>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</si>
  <si>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</si>
  <si>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</si>
  <si>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</si>
  <si>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</si>
  <si>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</si>
  <si>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</si>
  <si>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</si>
  <si>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</si>
  <si>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</si>
  <si>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</si>
  <si>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</si>
  <si>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</si>
  <si>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</si>
  <si>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</si>
  <si>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</si>
  <si>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</si>
  <si>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</si>
  <si>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</si>
  <si>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</si>
  <si>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</si>
  <si>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</si>
  <si>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</si>
  <si>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</si>
  <si>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</si>
  <si>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</si>
  <si>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</si>
  <si>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</si>
  <si>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</si>
  <si>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</si>
  <si>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</si>
  <si>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</si>
  <si>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</si>
  <si>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</si>
  <si>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</si>
  <si>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</si>
  <si>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</si>
  <si>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</si>
  <si>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</si>
  <si>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</si>
  <si>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</si>
  <si>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</si>
  <si>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</si>
  <si>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</si>
  <si>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</si>
  <si>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</si>
  <si>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</si>
  <si>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</si>
  <si>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</si>
  <si>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</si>
  <si>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</si>
  <si>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</si>
  <si>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</si>
  <si>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</si>
  <si>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</si>
  <si>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</si>
  <si>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</si>
  <si>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</si>
  <si>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</si>
  <si>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</si>
  <si>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</si>
  <si>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</si>
  <si>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</si>
  <si>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</si>
  <si>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</si>
  <si>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</si>
  <si>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</si>
  <si>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</si>
  <si>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</si>
  <si>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</si>
  <si>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</si>
  <si>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</si>
  <si>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</si>
  <si>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</si>
  <si>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</si>
  <si>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</si>
  <si>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</si>
  <si>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</si>
  <si>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</si>
  <si>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</si>
  <si>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</si>
  <si>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</si>
  <si>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</si>
  <si>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</si>
  <si>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</si>
  <si>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</si>
  <si>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</si>
  <si>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</si>
  <si>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</si>
  <si>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</si>
  <si>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</si>
  <si>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</si>
  <si>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</si>
  <si>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</si>
  <si>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</si>
  <si>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</si>
  <si>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</si>
  <si>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</si>
  <si>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</si>
  <si>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</si>
  <si>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</si>
  <si>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</si>
  <si>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</si>
  <si>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</si>
  <si>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</si>
  <si>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</si>
  <si>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</si>
  <si>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</si>
  <si>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</si>
  <si>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</si>
  <si>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</si>
  <si>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</si>
  <si>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</si>
  <si>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</si>
  <si>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</si>
  <si>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</si>
  <si>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</si>
  <si>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</si>
  <si>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</si>
  <si>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</si>
  <si>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</si>
  <si>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</si>
  <si>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</si>
  <si>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</si>
  <si>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</si>
  <si>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</si>
  <si>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</si>
  <si>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</si>
  <si>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</si>
  <si>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</si>
  <si>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</si>
  <si>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</si>
  <si>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</si>
  <si>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</si>
  <si>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</si>
  <si>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</si>
  <si>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</si>
  <si>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</si>
  <si>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</si>
  <si>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</si>
  <si>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</si>
  <si>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</si>
  <si>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</si>
  <si>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</si>
  <si>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</si>
  <si>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</si>
  <si>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</si>
  <si>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</si>
  <si>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</si>
  <si>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</si>
  <si>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</si>
  <si>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</si>
  <si>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</si>
  <si>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</si>
  <si>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</si>
  <si>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</si>
  <si>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</si>
  <si>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</si>
  <si>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</si>
  <si>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</si>
  <si>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</si>
  <si>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</si>
  <si>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</si>
  <si>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</si>
  <si>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</si>
  <si>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</si>
  <si>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</si>
  <si>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</si>
  <si>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</si>
  <si>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</si>
  <si>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</si>
  <si>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</si>
  <si>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</si>
  <si>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</si>
  <si>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</si>
  <si>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</si>
  <si>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</si>
  <si>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</si>
  <si>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</si>
  <si>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</si>
  <si>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</si>
  <si>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</si>
  <si>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</si>
  <si>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</si>
  <si>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</si>
  <si>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</si>
  <si>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</si>
  <si>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</si>
  <si>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</si>
  <si>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</si>
  <si>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</si>
  <si>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</si>
  <si>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</si>
  <si>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</si>
  <si>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</si>
  <si>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</si>
  <si>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</si>
  <si>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</si>
  <si>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</si>
  <si>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</si>
  <si>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</si>
  <si>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</si>
  <si>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</si>
  <si>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</si>
  <si>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</si>
  <si>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</si>
  <si>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</si>
  <si>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</si>
  <si>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</si>
  <si>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</si>
  <si>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</si>
  <si>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</si>
  <si>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</si>
  <si>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</si>
  <si>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</si>
  <si>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</si>
  <si>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</si>
  <si>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</si>
  <si>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</si>
  <si>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</si>
  <si>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</si>
  <si>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</si>
  <si>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</si>
  <si>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</si>
  <si>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</si>
  <si>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</si>
  <si>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</si>
  <si>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</si>
  <si>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</si>
  <si>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</si>
  <si>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</si>
  <si>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</si>
  <si>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</si>
  <si>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</si>
  <si>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</si>
  <si>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</si>
  <si>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</si>
  <si>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</si>
  <si>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</si>
  <si>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</si>
  <si>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</si>
  <si>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</si>
  <si>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</si>
  <si>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</si>
  <si>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</si>
  <si>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</si>
  <si>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</si>
  <si>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</si>
  <si>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</si>
  <si>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</si>
  <si>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</si>
  <si>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</si>
  <si>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</si>
  <si>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</si>
  <si>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</si>
  <si>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</si>
  <si>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</si>
  <si>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</si>
  <si>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</si>
  <si>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</si>
  <si>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</si>
  <si>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</si>
  <si>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</si>
  <si>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</si>
  <si>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</si>
  <si>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</si>
  <si>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</si>
  <si>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</si>
  <si>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</si>
  <si>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</si>
  <si>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</si>
  <si>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</si>
  <si>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</si>
  <si>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</si>
  <si>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</si>
  <si>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</si>
  <si>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</si>
  <si>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</si>
  <si>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</si>
  <si>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</si>
  <si>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</si>
  <si>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</si>
  <si>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</si>
  <si>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</si>
  <si>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</si>
  <si>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</si>
  <si>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</si>
  <si>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</si>
  <si>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</si>
  <si>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</si>
  <si>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</si>
  <si>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</si>
  <si>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</si>
  <si>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</si>
  <si>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</si>
  <si>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</si>
  <si>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</si>
  <si>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</si>
  <si>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</si>
  <si>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</si>
  <si>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</si>
  <si>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</si>
  <si>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</si>
  <si>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</si>
  <si>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</si>
  <si>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</si>
  <si>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</si>
  <si>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</si>
  <si>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</si>
  <si>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</si>
  <si>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</si>
  <si>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</si>
  <si>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</si>
  <si>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</si>
  <si>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</si>
  <si>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</si>
  <si>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</si>
  <si>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</si>
  <si>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</si>
  <si>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</si>
  <si>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</si>
  <si>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</si>
  <si>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</si>
  <si>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</si>
  <si>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</si>
  <si>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</si>
  <si>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</si>
  <si>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</si>
  <si>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</si>
  <si>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</si>
  <si>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</si>
  <si>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</si>
  <si>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</si>
  <si>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</si>
  <si>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</si>
  <si>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</si>
  <si>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</si>
  <si>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</si>
  <si>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</si>
  <si>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</si>
  <si>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</si>
  <si>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</si>
  <si>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</si>
  <si>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</si>
  <si>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</si>
  <si>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</si>
  <si>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</si>
  <si>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</si>
  <si>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</si>
  <si>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</si>
  <si>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</si>
  <si>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</si>
  <si>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</si>
  <si>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</si>
  <si>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</si>
  <si>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</si>
  <si>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</si>
  <si>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</si>
  <si>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</si>
  <si>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</si>
  <si>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</si>
  <si>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</si>
  <si>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</si>
  <si>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</si>
  <si>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</si>
  <si>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</si>
  <si>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</si>
  <si>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</si>
  <si>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</si>
  <si>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</si>
  <si>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</si>
  <si>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</si>
  <si>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</si>
  <si>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</si>
  <si>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</si>
  <si>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</si>
  <si>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</si>
  <si>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</si>
  <si>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</si>
  <si>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</si>
  <si>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</si>
  <si>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</si>
  <si>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</si>
  <si>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</si>
  <si>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</si>
  <si>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</si>
  <si>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</si>
  <si>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</si>
  <si>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</si>
  <si>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</si>
  <si>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</si>
  <si>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</si>
  <si>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</si>
  <si>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</si>
  <si>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</si>
  <si>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</si>
  <si>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</si>
  <si>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</si>
  <si>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</si>
  <si>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</si>
  <si>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</si>
  <si>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</si>
  <si>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</si>
  <si>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</si>
  <si>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</si>
  <si>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</si>
  <si>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</si>
  <si>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</si>
  <si>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</si>
  <si>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</si>
  <si>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</si>
  <si>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</si>
  <si>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</si>
  <si>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</si>
  <si>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</si>
  <si>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</si>
  <si>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</si>
  <si>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</si>
  <si>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</si>
  <si>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</si>
  <si>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</si>
  <si>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</si>
  <si>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</si>
  <si>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</si>
  <si>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</si>
  <si>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</si>
  <si>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</si>
  <si>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</si>
  <si>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</si>
  <si>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</si>
  <si>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</si>
  <si>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</si>
  <si>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</si>
  <si>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</si>
  <si>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</si>
  <si>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</si>
  <si>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</si>
  <si>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</si>
  <si>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</si>
  <si>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</si>
  <si>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</si>
  <si>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</si>
  <si>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</si>
  <si>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</si>
  <si>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</si>
  <si>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</si>
  <si>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</si>
  <si>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</si>
  <si>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</si>
  <si>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</si>
  <si>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</si>
  <si>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</si>
  <si>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</si>
  <si>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</si>
  <si>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</si>
  <si>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</si>
  <si>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</si>
  <si>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</si>
  <si>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</si>
  <si>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</si>
  <si>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</si>
  <si>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</si>
  <si>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</si>
  <si>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</si>
  <si>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</si>
  <si>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</si>
  <si>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</si>
  <si>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</si>
  <si>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</si>
  <si>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</si>
  <si>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</si>
  <si>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</si>
  <si>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</si>
  <si>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</si>
  <si>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</si>
  <si>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</si>
  <si>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</si>
  <si>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</si>
  <si>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</si>
  <si>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</si>
  <si>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</si>
  <si>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</si>
  <si>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</si>
  <si>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</si>
  <si>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</si>
  <si>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</si>
  <si>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</si>
  <si>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</si>
  <si>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</si>
  <si>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</si>
  <si>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</si>
  <si>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</si>
  <si>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</si>
  <si>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</si>
  <si>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</si>
  <si>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</si>
  <si>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</si>
  <si>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</si>
  <si>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</si>
  <si>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</si>
  <si>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</si>
  <si>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</si>
  <si>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</si>
  <si>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</si>
  <si>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</si>
  <si>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</si>
  <si>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</si>
  <si>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</si>
  <si>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</si>
  <si>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</si>
  <si>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</si>
  <si>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</si>
  <si>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</si>
  <si>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</si>
  <si>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</si>
  <si>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</si>
  <si>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</si>
  <si>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</si>
  <si>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</si>
  <si>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</si>
  <si>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</si>
  <si>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</si>
  <si>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</si>
  <si>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</si>
  <si>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</si>
  <si>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</si>
  <si>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</si>
  <si>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</si>
  <si>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</si>
  <si>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</si>
  <si>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</si>
  <si>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</si>
  <si>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</si>
  <si>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</si>
  <si>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</si>
  <si>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</si>
  <si>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</si>
  <si>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</si>
  <si>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</si>
  <si>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</si>
  <si>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</si>
  <si>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</si>
  <si>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</si>
  <si>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</si>
  <si>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</si>
  <si>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</si>
  <si>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</si>
  <si>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</si>
  <si>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</si>
  <si>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</si>
  <si>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</si>
  <si>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</si>
  <si>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</si>
  <si>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</si>
  <si>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</si>
  <si>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</si>
  <si>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</si>
  <si>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</si>
  <si>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</si>
  <si>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</si>
  <si>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</si>
  <si>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</si>
  <si>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</si>
  <si>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</si>
  <si>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</si>
  <si>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</si>
  <si>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</si>
  <si>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</si>
  <si>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</si>
  <si>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</si>
  <si>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</si>
  <si>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</si>
  <si>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</si>
  <si>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</si>
  <si>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</si>
  <si>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</si>
  <si>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</si>
  <si>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</si>
  <si>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</si>
  <si>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</si>
  <si>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</si>
  <si>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</si>
  <si>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</si>
  <si>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</si>
  <si>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</si>
  <si>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</si>
  <si>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</si>
  <si>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</si>
  <si>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</si>
  <si>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</si>
  <si>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</si>
  <si>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</si>
  <si>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</si>
  <si>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</si>
  <si>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</si>
  <si>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</si>
  <si>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</si>
  <si>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</si>
  <si>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</si>
  <si>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</si>
  <si>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</si>
  <si>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</si>
  <si>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</si>
  <si>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</si>
  <si>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</si>
  <si>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</si>
  <si>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</si>
  <si>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</si>
  <si>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</si>
  <si>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</si>
  <si>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</si>
  <si>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</si>
  <si>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</si>
  <si>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</si>
  <si>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</si>
  <si>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</si>
  <si>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</si>
  <si>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</si>
  <si>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</si>
  <si>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</si>
  <si>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</si>
  <si>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</si>
  <si>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</si>
  <si>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</si>
  <si>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</si>
  <si>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</si>
  <si>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</si>
  <si>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</si>
  <si>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</si>
  <si>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</si>
  <si>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</si>
  <si>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</si>
  <si>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</si>
  <si>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</si>
  <si>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</si>
  <si>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</si>
  <si>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</si>
  <si>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</si>
  <si>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</si>
  <si>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</si>
  <si>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</si>
  <si>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</si>
  <si>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</si>
  <si>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</si>
  <si>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</si>
  <si>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</si>
  <si>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</si>
  <si>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</si>
  <si>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</si>
  <si>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</si>
  <si>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</si>
  <si>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</si>
  <si>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</si>
  <si>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</si>
  <si>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</si>
  <si>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</si>
  <si>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</si>
  <si>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</si>
  <si>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</si>
  <si>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</si>
  <si>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</si>
  <si>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</si>
  <si>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</si>
  <si>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</si>
  <si>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</si>
  <si>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</si>
  <si>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</si>
  <si>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</si>
  <si>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</si>
  <si>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</si>
  <si>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</si>
  <si>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</si>
  <si>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</si>
  <si>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</si>
  <si>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</si>
  <si>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</si>
  <si>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</si>
  <si>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</si>
  <si>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</si>
  <si>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</si>
  <si>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</si>
  <si>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</si>
  <si>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</si>
  <si>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</si>
  <si>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</si>
  <si>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</si>
  <si>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</si>
  <si>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</si>
  <si>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</si>
  <si>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</si>
  <si>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</si>
  <si>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</si>
  <si>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</si>
  <si>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</si>
  <si>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</si>
  <si>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</si>
  <si>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</si>
  <si>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</si>
  <si>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</si>
  <si>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</si>
  <si>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</si>
  <si>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</si>
  <si>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</si>
  <si>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</si>
  <si>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</si>
  <si>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</si>
  <si>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</si>
  <si>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</si>
  <si>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</si>
  <si>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</si>
  <si>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</si>
  <si>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</si>
  <si>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</si>
  <si>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</si>
  <si>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</si>
  <si>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</si>
  <si>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</si>
  <si>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</si>
  <si>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</si>
  <si>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</si>
  <si>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</si>
  <si>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</si>
  <si>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</si>
  <si>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</si>
  <si>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</si>
  <si>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</si>
  <si>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</si>
  <si>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</si>
  <si>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</si>
  <si>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</si>
  <si>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</si>
  <si>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</si>
  <si>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</si>
  <si>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</si>
  <si>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</si>
  <si>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</si>
  <si>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</si>
  <si>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</si>
  <si>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</si>
  <si>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</si>
  <si>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</si>
  <si>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</si>
  <si>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</si>
  <si>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</si>
  <si>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</si>
  <si>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</si>
  <si>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</si>
  <si>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</si>
  <si>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</si>
  <si>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</si>
  <si>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</si>
  <si>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</si>
  <si>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</si>
  <si>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</si>
  <si>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</si>
  <si>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</si>
  <si>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</si>
  <si>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</si>
  <si>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</si>
  <si>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</si>
  <si>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</si>
  <si>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</si>
  <si>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</si>
  <si>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</si>
  <si>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</si>
  <si>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</si>
  <si>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</si>
  <si>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</si>
  <si>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</si>
  <si>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</si>
  <si>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</si>
  <si>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</si>
  <si>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</si>
  <si>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</si>
  <si>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</si>
  <si>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</si>
  <si>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</si>
  <si>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</si>
  <si>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</si>
  <si>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</si>
  <si>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</si>
  <si>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</si>
  <si>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</si>
  <si>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</si>
  <si>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</si>
  <si>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</si>
  <si>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</si>
  <si>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</si>
  <si>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</si>
  <si>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</si>
  <si>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</si>
  <si>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</si>
  <si>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</si>
  <si>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</si>
  <si>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</si>
  <si>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</si>
  <si>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</si>
  <si>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</si>
  <si>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</si>
  <si>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</si>
  <si>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</si>
  <si>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</si>
  <si>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</si>
  <si>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</si>
  <si>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</si>
  <si>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</si>
  <si>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</si>
  <si>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</si>
  <si>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</si>
  <si>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</si>
  <si>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</si>
  <si>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</si>
  <si>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</si>
  <si>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</si>
  <si>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</si>
  <si>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</si>
  <si>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</si>
  <si>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</si>
  <si>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</si>
  <si>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</si>
  <si>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</si>
  <si>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</si>
  <si>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</si>
  <si>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</si>
  <si>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</si>
  <si>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</si>
  <si>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</si>
  <si>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</si>
  <si>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</si>
  <si>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</si>
  <si>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</si>
  <si>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</si>
  <si>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</si>
  <si>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</si>
  <si>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</si>
  <si>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</si>
  <si>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</si>
  <si>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</si>
  <si>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</si>
  <si>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</si>
  <si>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</si>
  <si>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</si>
  <si>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</si>
  <si>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</si>
  <si>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</si>
  <si>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</si>
  <si>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</si>
  <si>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</si>
  <si>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</si>
  <si>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</si>
  <si>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</si>
  <si>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</si>
  <si>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</si>
  <si>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</si>
  <si>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</si>
  <si>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</si>
  <si>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</si>
  <si>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</si>
  <si>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</si>
  <si>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</si>
  <si>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</si>
  <si>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</si>
  <si>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</si>
  <si>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</si>
  <si>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</si>
  <si>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</si>
  <si>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</si>
  <si>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</si>
  <si>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</si>
  <si>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</si>
  <si>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</si>
  <si>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</si>
  <si>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</si>
  <si>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</si>
  <si>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</si>
  <si>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</si>
  <si>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</si>
  <si>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</si>
  <si>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</si>
  <si>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</si>
  <si>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</si>
  <si>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</si>
  <si>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</si>
  <si>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</si>
  <si>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</si>
  <si>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</si>
  <si>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</si>
  <si>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</si>
  <si>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</si>
  <si>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</si>
  <si>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</si>
  <si>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</si>
  <si>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</si>
  <si>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</si>
  <si>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</si>
  <si>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</si>
  <si>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</si>
  <si>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</si>
  <si>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</si>
  <si>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</si>
  <si>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</si>
  <si>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</si>
  <si>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</si>
  <si>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</si>
  <si>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</si>
  <si>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</si>
  <si>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</si>
  <si>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</si>
  <si>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</si>
  <si>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</si>
  <si>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</si>
  <si>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</si>
  <si>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</si>
  <si>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</si>
  <si>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</si>
  <si>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</si>
  <si>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</si>
  <si>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</si>
  <si>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</si>
  <si>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</si>
  <si>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</si>
  <si>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</si>
  <si>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</si>
  <si>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</si>
  <si>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</si>
  <si>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</si>
  <si>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</si>
  <si>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</si>
  <si>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</si>
  <si>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</si>
  <si>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</si>
  <si>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</si>
  <si>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</si>
  <si>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</si>
  <si>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</si>
  <si>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</si>
  <si>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</si>
  <si>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</si>
  <si>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</si>
  <si>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</si>
  <si>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</si>
  <si>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</si>
  <si>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</si>
  <si>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</si>
  <si>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</si>
  <si>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</si>
  <si>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</si>
  <si>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</si>
  <si>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</si>
  <si>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</si>
  <si>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</si>
  <si>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</si>
  <si>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</si>
  <si>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</si>
  <si>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</si>
  <si>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</si>
  <si>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</si>
  <si>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</si>
  <si>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</si>
  <si>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</si>
  <si>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</si>
  <si>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</si>
  <si>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</si>
  <si>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</si>
  <si>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</si>
  <si>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</si>
  <si>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</si>
  <si>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</si>
  <si>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</si>
  <si>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</si>
  <si>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</si>
  <si>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</si>
  <si>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</si>
  <si>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</si>
  <si>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</si>
  <si>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</si>
  <si>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</si>
  <si>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</si>
  <si>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</si>
  <si>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</si>
  <si>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</si>
  <si>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</si>
  <si>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</si>
  <si>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</si>
  <si>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</si>
  <si>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</si>
  <si>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</si>
  <si>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</si>
  <si>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</si>
  <si>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</si>
  <si>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</si>
  <si>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</si>
  <si>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</si>
  <si>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</si>
  <si>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</si>
  <si>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</si>
  <si>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</si>
  <si>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</si>
  <si>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</si>
  <si>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</si>
  <si>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</si>
  <si>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</si>
  <si>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</si>
  <si>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</si>
  <si>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</si>
  <si>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</si>
  <si>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</si>
  <si>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</si>
  <si>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</si>
  <si>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</si>
  <si>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</si>
  <si>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</si>
  <si>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</si>
  <si>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</si>
  <si>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</si>
  <si>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</si>
  <si>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</si>
  <si>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</si>
  <si>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</si>
  <si>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</si>
  <si>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</si>
  <si>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</si>
  <si>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</si>
  <si>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</si>
  <si>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</si>
  <si>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</si>
  <si>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</si>
  <si>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</si>
  <si>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</si>
  <si>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</si>
  <si>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</si>
  <si>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</si>
  <si>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</si>
  <si>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</si>
  <si>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</si>
  <si>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</si>
  <si>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</si>
  <si>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</si>
  <si>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</si>
  <si>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</si>
  <si>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</si>
  <si>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</si>
  <si>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</si>
  <si>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</si>
  <si>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</si>
  <si>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</si>
  <si>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</si>
  <si>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</si>
  <si>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</si>
  <si>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</si>
  <si>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</si>
  <si>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</si>
  <si>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</si>
  <si>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</si>
  <si>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</si>
  <si>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</si>
  <si>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</si>
  <si>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</si>
  <si>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</si>
  <si>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</si>
  <si>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</si>
  <si>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</si>
  <si>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</si>
  <si>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</si>
  <si>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</si>
  <si>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</si>
  <si>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</si>
  <si>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</si>
  <si>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</si>
  <si>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</si>
  <si>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</si>
  <si>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</si>
  <si>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</si>
  <si>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</si>
  <si>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</si>
  <si>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</si>
  <si>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</si>
  <si>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</si>
  <si>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</si>
  <si>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</si>
  <si>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</si>
  <si>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</si>
  <si>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</si>
  <si>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</si>
  <si>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</si>
  <si>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</si>
  <si>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</si>
  <si>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</si>
  <si>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</si>
  <si>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</si>
  <si>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</si>
  <si>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</si>
  <si>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</si>
  <si>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</si>
  <si>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</si>
  <si>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</si>
  <si>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</si>
  <si>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</si>
  <si>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</si>
  <si>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</si>
  <si>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</si>
  <si>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</si>
  <si>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</si>
  <si>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</si>
  <si>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</si>
  <si>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</si>
  <si>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</si>
  <si>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</si>
  <si>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</si>
  <si>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</si>
  <si>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</si>
  <si>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</si>
  <si>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</si>
  <si>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</si>
  <si>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</si>
  <si>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</si>
  <si>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</si>
  <si>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</si>
  <si>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</si>
  <si>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</si>
  <si>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</si>
  <si>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</si>
  <si>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</si>
  <si>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</si>
  <si>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</si>
  <si>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</si>
  <si>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</si>
  <si>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</si>
  <si>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</si>
  <si>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</si>
  <si>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</si>
  <si>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</si>
  <si>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</si>
  <si>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</si>
  <si>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</si>
  <si>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</si>
  <si>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</si>
  <si>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</si>
  <si>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</si>
  <si>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</si>
  <si>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</si>
  <si>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</si>
  <si>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</si>
  <si>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</si>
  <si>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</si>
  <si>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</si>
  <si>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</si>
  <si>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</si>
  <si>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</si>
  <si>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</si>
  <si>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</si>
  <si>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</si>
  <si>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</si>
  <si>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</si>
  <si>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</si>
  <si>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</si>
  <si>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</si>
  <si>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</si>
  <si>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</si>
  <si>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</si>
  <si>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</si>
  <si>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</si>
  <si>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</si>
  <si>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</si>
  <si>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</si>
  <si>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</si>
  <si>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</si>
  <si>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</si>
  <si>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</si>
  <si>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</si>
  <si>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</si>
  <si>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</si>
  <si>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</si>
  <si>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</si>
  <si>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</si>
  <si>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</si>
  <si>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</si>
  <si>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</si>
  <si>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</si>
  <si>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</si>
  <si>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</si>
  <si>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</si>
  <si>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</si>
  <si>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</si>
  <si>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</si>
  <si>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</si>
  <si>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</si>
  <si>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</si>
  <si>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</si>
  <si>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</si>
  <si>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</si>
  <si>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</si>
  <si>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</si>
  <si>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</si>
  <si>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</si>
  <si>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</si>
  <si>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</si>
  <si>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</si>
  <si>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</si>
  <si>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</si>
  <si>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</si>
  <si>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</si>
  <si>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</si>
  <si>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</si>
  <si>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</si>
  <si>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</si>
  <si>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</si>
  <si>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</si>
  <si>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</si>
  <si>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</si>
  <si>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</si>
  <si>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</si>
  <si>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</si>
  <si>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</si>
  <si>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</si>
  <si>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</si>
  <si>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</si>
  <si>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</si>
  <si>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</si>
  <si>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</si>
  <si>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</si>
  <si>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</si>
  <si>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</si>
  <si>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</si>
  <si>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</si>
  <si>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</si>
  <si>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</si>
  <si>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</si>
  <si>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</si>
  <si>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</si>
  <si>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</si>
  <si>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</si>
  <si>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</si>
  <si>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</si>
  <si>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</si>
  <si>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</si>
  <si>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</si>
  <si>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</si>
  <si>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</si>
  <si>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</si>
  <si>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</si>
  <si>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</si>
  <si>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</si>
  <si>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</si>
  <si>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</si>
  <si>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</si>
  <si>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</si>
  <si>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</si>
  <si>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</si>
  <si>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</si>
  <si>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</si>
  <si>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</si>
  <si>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</si>
  <si>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</si>
  <si>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</si>
  <si>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</si>
  <si>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</si>
  <si>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</si>
  <si>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</si>
  <si>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</si>
  <si>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</si>
  <si>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</si>
  <si>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</si>
  <si>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</si>
  <si>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</si>
  <si>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</si>
  <si>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</si>
  <si>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</si>
  <si>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</si>
  <si>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</si>
  <si>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</si>
  <si>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</si>
  <si>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</si>
  <si>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</si>
  <si>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</si>
  <si>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</si>
  <si>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</si>
  <si>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</si>
  <si>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</si>
  <si>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</si>
  <si>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</si>
  <si>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</si>
  <si>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</si>
  <si>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</si>
  <si>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</si>
  <si>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</si>
  <si>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</si>
  <si>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</si>
  <si>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</si>
  <si>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</si>
  <si>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</si>
  <si>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</si>
  <si>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</si>
  <si>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</si>
  <si>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</si>
  <si>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</si>
  <si>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</si>
  <si>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</si>
  <si>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</si>
  <si>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</si>
  <si>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</si>
  <si>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</si>
  <si>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</si>
  <si>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</si>
  <si>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</si>
  <si>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</si>
  <si>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</si>
  <si>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</si>
  <si>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</si>
  <si>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</si>
  <si>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</si>
  <si>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</si>
  <si>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</si>
  <si>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</si>
  <si>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</si>
  <si>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</si>
  <si>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</si>
  <si>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</si>
  <si>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</si>
  <si>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</si>
  <si>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</si>
  <si>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</si>
  <si>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</si>
  <si>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</si>
  <si>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</si>
  <si>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</si>
  <si>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</si>
  <si>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</si>
  <si>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</si>
  <si>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</si>
  <si>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</si>
  <si>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</si>
  <si>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</si>
  <si>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</si>
  <si>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</si>
  <si>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</si>
  <si>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</si>
  <si>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</si>
  <si>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</si>
  <si>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</si>
  <si>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</si>
  <si>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</si>
  <si>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</si>
  <si>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</si>
  <si>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</si>
  <si>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</si>
  <si>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</si>
  <si>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</si>
  <si>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</si>
  <si>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</si>
  <si>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</si>
  <si>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</si>
  <si>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</si>
  <si>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</si>
  <si>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</si>
  <si>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</si>
  <si>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</si>
  <si>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</si>
  <si>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</si>
  <si>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</si>
  <si>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</si>
  <si>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</si>
  <si>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</si>
  <si>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</si>
  <si>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</si>
  <si>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</si>
  <si>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</si>
  <si>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</si>
  <si>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</si>
  <si>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</si>
  <si>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</si>
  <si>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</si>
  <si>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</si>
  <si>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</si>
  <si>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</si>
  <si>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</si>
  <si>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</si>
  <si>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</si>
  <si>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</si>
  <si>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</si>
  <si>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</si>
  <si>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</si>
  <si>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</si>
  <si>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</si>
  <si>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</si>
  <si>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</si>
  <si>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</si>
  <si>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</si>
  <si>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</si>
  <si>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</si>
  <si>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</si>
  <si>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</si>
  <si>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</si>
  <si>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</si>
  <si>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</si>
  <si>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</si>
  <si>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</si>
  <si>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</si>
  <si>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</si>
  <si>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</si>
  <si>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</si>
  <si>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</si>
  <si>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</si>
  <si>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</si>
  <si>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</si>
  <si>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</si>
  <si>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</si>
  <si>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</si>
  <si>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</si>
  <si>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</si>
  <si>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</si>
  <si>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</si>
  <si>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</si>
  <si>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</si>
  <si>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</si>
  <si>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</si>
  <si>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</si>
  <si>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</si>
  <si>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</si>
  <si>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</si>
  <si>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</si>
  <si>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</si>
  <si>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</si>
  <si>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</si>
  <si>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</si>
  <si>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</si>
  <si>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</si>
  <si>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</si>
  <si>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</si>
  <si>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</si>
  <si>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</si>
  <si>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</si>
  <si>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</si>
  <si>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</si>
  <si>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</si>
  <si>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</si>
  <si>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</si>
  <si>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</si>
  <si>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</si>
  <si>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</si>
  <si>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</si>
  <si>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</si>
  <si>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</si>
  <si>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</si>
  <si>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</si>
  <si>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</si>
  <si>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</si>
  <si>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</si>
  <si>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</si>
  <si>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</si>
  <si>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</si>
  <si>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</si>
  <si>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</si>
  <si>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</si>
  <si>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</si>
  <si>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</si>
  <si>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</si>
  <si>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</si>
  <si>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</si>
  <si>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</si>
  <si>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</si>
  <si>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</si>
  <si>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</si>
  <si>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</si>
  <si>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</si>
  <si>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</si>
  <si>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</si>
  <si>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</si>
  <si>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</si>
  <si>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</si>
  <si>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</si>
  <si>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</si>
  <si>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</si>
  <si>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</si>
  <si>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</si>
  <si>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</si>
  <si>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</si>
  <si>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</si>
  <si>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</si>
  <si>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</si>
  <si>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</si>
  <si>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</si>
  <si>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</si>
  <si>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</si>
  <si>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</si>
  <si>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</si>
  <si>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</si>
  <si>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</si>
  <si>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</si>
  <si>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</si>
  <si>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</si>
  <si>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</si>
  <si>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</si>
  <si>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</si>
  <si>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</si>
  <si>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</si>
  <si>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</si>
  <si>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</si>
  <si>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</si>
  <si>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</si>
  <si>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</si>
  <si>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</si>
  <si>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</si>
  <si>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</si>
  <si>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</si>
  <si>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</si>
  <si>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</si>
  <si>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</si>
  <si>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</si>
  <si>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</si>
  <si>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</si>
  <si>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</si>
  <si>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</si>
  <si>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</si>
  <si>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</si>
  <si>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</si>
  <si>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</si>
  <si>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</si>
  <si>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</si>
  <si>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</si>
  <si>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</si>
  <si>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</si>
  <si>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</si>
  <si>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</si>
  <si>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</si>
  <si>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</si>
  <si>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</si>
  <si>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</si>
  <si>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</si>
  <si>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</si>
  <si>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</si>
  <si>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</si>
  <si>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</si>
  <si>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</si>
  <si>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</si>
  <si>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</si>
  <si>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</si>
  <si>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</si>
  <si>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</si>
  <si>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</si>
  <si>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</si>
  <si>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</si>
  <si>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</si>
  <si>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</si>
  <si>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</si>
  <si>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</si>
  <si>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</si>
  <si>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</si>
  <si>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</si>
  <si>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</si>
  <si>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</si>
  <si>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</si>
  <si>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</si>
  <si>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</si>
  <si>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</si>
  <si>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</si>
  <si>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</si>
  <si>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</si>
  <si>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</si>
  <si>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</si>
  <si>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</si>
  <si>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</si>
  <si>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</si>
  <si>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</si>
  <si>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</si>
  <si>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</si>
  <si>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</si>
  <si>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</si>
  <si>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</si>
  <si>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</si>
  <si>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</si>
  <si>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</si>
  <si>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</si>
  <si>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</si>
  <si>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</si>
  <si>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</si>
  <si>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</si>
  <si>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</si>
  <si>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</si>
  <si>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</si>
  <si>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</si>
  <si>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</si>
  <si>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</si>
  <si>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</si>
  <si>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</si>
  <si>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</si>
  <si>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</si>
  <si>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</si>
  <si>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</si>
  <si>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</si>
  <si>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</si>
  <si>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</si>
  <si>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</si>
  <si>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</si>
  <si>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</si>
  <si>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</si>
  <si>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</si>
  <si>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</si>
  <si>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</si>
  <si>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</si>
  <si>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</si>
  <si>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</si>
  <si>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</si>
  <si>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</si>
  <si>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</si>
  <si>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</si>
  <si>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</si>
  <si>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</si>
  <si>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</si>
  <si>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</si>
  <si>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</si>
  <si>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</si>
  <si>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</si>
  <si>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</si>
  <si>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</si>
  <si>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</si>
  <si>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</si>
  <si>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</si>
  <si>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</si>
  <si>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</si>
  <si>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</si>
  <si>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</si>
  <si>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</si>
  <si>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</si>
  <si>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</si>
  <si>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</si>
  <si>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</si>
  <si>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</si>
  <si>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</si>
  <si>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</si>
  <si>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</si>
  <si>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</si>
  <si>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</si>
  <si>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</si>
  <si>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</si>
  <si>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</si>
  <si>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</si>
  <si>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</si>
  <si>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</si>
  <si>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</si>
  <si>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</si>
  <si>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</si>
  <si>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</si>
  <si>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</si>
  <si>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</si>
  <si>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</si>
  <si>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</si>
  <si>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</si>
  <si>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</si>
  <si>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</si>
  <si>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</si>
  <si>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</si>
  <si>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</si>
  <si>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</si>
  <si>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</si>
  <si>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</si>
  <si>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</si>
  <si>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</si>
  <si>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</si>
  <si>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</si>
  <si>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</si>
  <si>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</si>
  <si>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</si>
  <si>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</si>
  <si>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</si>
  <si>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</si>
  <si>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</si>
  <si>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</si>
  <si>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</si>
  <si>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</si>
  <si>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</si>
  <si>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</si>
  <si>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</si>
  <si>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</si>
  <si>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</si>
  <si>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</si>
  <si>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</si>
  <si>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</si>
  <si>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</si>
  <si>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</si>
  <si>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</si>
  <si>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</si>
  <si>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</si>
  <si>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</si>
  <si>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</si>
  <si>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</si>
  <si>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</si>
  <si>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</si>
  <si>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</si>
  <si>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</si>
  <si>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</si>
  <si>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</si>
  <si>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</si>
  <si>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</si>
  <si>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</si>
  <si>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</si>
  <si>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</si>
  <si>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</si>
  <si>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</si>
  <si>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</si>
  <si>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</si>
  <si>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</si>
  <si>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</si>
  <si>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</si>
  <si>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</si>
  <si>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</si>
  <si>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</si>
  <si>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</si>
  <si>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</si>
  <si>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</si>
  <si>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</si>
  <si>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</si>
  <si>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</si>
  <si>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</si>
  <si>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</si>
  <si>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</si>
  <si>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</si>
  <si>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</si>
  <si>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</si>
  <si>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</si>
  <si>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</si>
  <si>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</si>
  <si>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</si>
  <si>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</si>
  <si>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</si>
  <si>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</si>
  <si>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</si>
  <si>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</si>
  <si>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</si>
  <si>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</si>
  <si>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</si>
  <si>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</si>
  <si>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</si>
  <si>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</si>
  <si>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</si>
  <si>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</si>
  <si>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</si>
  <si>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</si>
  <si>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</si>
  <si>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</si>
  <si>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</si>
  <si>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</si>
  <si>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</si>
  <si>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</si>
  <si>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</si>
  <si>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</si>
  <si>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</si>
  <si>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</si>
  <si>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</si>
  <si>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</si>
  <si>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</si>
  <si>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</si>
  <si>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</si>
  <si>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</si>
  <si>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</si>
  <si>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</si>
  <si>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</si>
  <si>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</si>
  <si>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</si>
  <si>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</si>
  <si>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</si>
  <si>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</si>
  <si>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</si>
  <si>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</si>
  <si>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</si>
  <si>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</si>
  <si>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</si>
  <si>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</si>
  <si>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</si>
  <si>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</si>
  <si>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</si>
  <si>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</si>
  <si>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</si>
  <si>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</si>
  <si>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</si>
  <si>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</si>
  <si>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</si>
  <si>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</si>
  <si>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</si>
  <si>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</si>
  <si>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</si>
  <si>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</si>
  <si>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</si>
  <si>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</si>
  <si>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</si>
  <si>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</si>
  <si>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</si>
  <si>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</si>
  <si>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</si>
  <si>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</si>
  <si>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</si>
  <si>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</si>
  <si>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</si>
  <si>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</si>
  <si>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</si>
  <si>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</si>
  <si>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</si>
  <si>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</si>
  <si>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</si>
  <si>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</si>
  <si>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</si>
  <si>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</si>
  <si>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</si>
  <si>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</si>
  <si>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</si>
  <si>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</si>
  <si>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</si>
  <si>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</si>
  <si>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</si>
  <si>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</si>
  <si>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</si>
  <si>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</si>
  <si>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</si>
  <si>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</si>
  <si>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</si>
  <si>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</si>
  <si>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</si>
  <si>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</si>
  <si>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</si>
  <si>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</si>
  <si>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</si>
  <si>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</si>
  <si>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</si>
  <si>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</si>
  <si>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</si>
  <si>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</si>
  <si>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</si>
  <si>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</si>
  <si>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</si>
  <si>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</si>
  <si>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</si>
  <si>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</si>
  <si>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</si>
  <si>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</si>
  <si>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</si>
  <si>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</si>
  <si>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</si>
  <si>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</si>
  <si>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</si>
  <si>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</si>
  <si>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</si>
  <si>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</si>
  <si>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</si>
  <si>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</si>
  <si>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</si>
  <si>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</si>
  <si>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</si>
  <si>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</si>
  <si>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</si>
  <si>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</si>
  <si>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</si>
  <si>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</si>
  <si>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</si>
  <si>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</si>
  <si>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</si>
  <si>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</si>
  <si>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</si>
  <si>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</si>
  <si>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</si>
  <si>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</si>
  <si>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</si>
  <si>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</si>
  <si>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</si>
  <si>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</si>
  <si>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</si>
  <si>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</si>
  <si>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</si>
  <si>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</si>
  <si>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</si>
  <si>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</si>
  <si>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</si>
  <si>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</si>
  <si>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</si>
  <si>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</si>
  <si>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</si>
  <si>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</si>
  <si>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</si>
  <si>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</si>
  <si>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</si>
  <si>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</si>
  <si>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</si>
  <si>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</si>
  <si>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</si>
  <si>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</si>
  <si>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</si>
  <si>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</si>
  <si>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</si>
  <si>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</si>
  <si>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</si>
  <si>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</si>
  <si>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</si>
  <si>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</si>
  <si>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</si>
  <si>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</si>
  <si>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</si>
  <si>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</si>
  <si>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</si>
  <si>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</si>
  <si>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</si>
  <si>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</si>
  <si>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</si>
  <si>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</si>
  <si>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</si>
  <si>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</si>
  <si>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</si>
  <si>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</si>
  <si>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</si>
  <si>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</si>
  <si>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</si>
  <si>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</si>
  <si>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</si>
  <si>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</si>
  <si>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</si>
  <si>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</si>
  <si>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</si>
  <si>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</si>
  <si>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</si>
  <si>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</si>
  <si>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</si>
  <si>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</si>
  <si>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</si>
  <si>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</si>
  <si>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</si>
  <si>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</si>
  <si>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</si>
  <si>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</si>
  <si>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</si>
  <si>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</si>
  <si>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</si>
  <si>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</si>
  <si>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</si>
  <si>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</si>
  <si>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</si>
  <si>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</si>
  <si>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</si>
  <si>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</si>
  <si>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</si>
  <si>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</si>
  <si>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</si>
  <si>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</si>
  <si>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</si>
  <si>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</si>
  <si>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</si>
  <si>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</si>
  <si>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</si>
  <si>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</si>
  <si>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</si>
  <si>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</si>
  <si>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</si>
  <si>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</si>
  <si>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</si>
  <si>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</si>
  <si>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</si>
  <si>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</si>
  <si>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</si>
  <si>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</si>
  <si>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</si>
  <si>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</si>
  <si>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</si>
  <si>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</si>
  <si>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</si>
  <si>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</si>
  <si>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</si>
  <si>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</si>
  <si>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</si>
  <si>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</si>
  <si>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</si>
  <si>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</si>
  <si>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</si>
  <si>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</si>
  <si>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</si>
  <si>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</si>
  <si>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</si>
  <si>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</si>
  <si>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</si>
  <si>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</si>
  <si>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</si>
  <si>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</si>
  <si>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</si>
  <si>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</si>
  <si>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</si>
  <si>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</si>
  <si>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</si>
  <si>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</si>
  <si>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</si>
  <si>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</si>
  <si>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</si>
  <si>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</si>
  <si>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</si>
  <si>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</si>
  <si>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</si>
  <si>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</si>
  <si>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</si>
  <si>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</si>
  <si>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</si>
  <si>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</si>
  <si>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</si>
  <si>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</si>
  <si>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</si>
  <si>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</si>
  <si>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</si>
  <si>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</si>
  <si>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</si>
  <si>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</si>
  <si>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</si>
  <si>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</si>
  <si>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</si>
  <si>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</si>
  <si>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</si>
  <si>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</si>
  <si>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</si>
  <si>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</si>
  <si>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</si>
  <si>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</si>
  <si>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</si>
  <si>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</si>
  <si>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</si>
  <si>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</si>
  <si>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</si>
  <si>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</si>
  <si>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</si>
  <si>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</si>
  <si>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</si>
  <si>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</si>
  <si>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</si>
  <si>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</si>
  <si>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</si>
  <si>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</si>
  <si>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</si>
  <si>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</si>
  <si>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</si>
  <si>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</si>
  <si>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</si>
  <si>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</si>
  <si>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</si>
  <si>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</si>
  <si>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</si>
  <si>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</si>
  <si>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</si>
  <si>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</si>
  <si>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</si>
  <si>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</si>
  <si>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</si>
  <si>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</si>
  <si>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</si>
  <si>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</si>
  <si>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</si>
  <si>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</si>
  <si>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</si>
  <si>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</si>
  <si>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</si>
  <si>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</si>
  <si>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</si>
  <si>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</si>
  <si>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</si>
  <si>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</si>
  <si>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</si>
  <si>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</si>
  <si>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</si>
  <si>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</si>
  <si>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</si>
  <si>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</si>
  <si>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</si>
  <si>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</si>
  <si>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</si>
  <si>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</si>
  <si>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</si>
  <si>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</si>
  <si>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</si>
  <si>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</si>
  <si>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</si>
  <si>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</si>
  <si>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</si>
  <si>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</si>
  <si>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</si>
  <si>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</si>
  <si>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</si>
  <si>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</si>
  <si>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</si>
  <si>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</si>
  <si>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</si>
  <si>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</si>
  <si>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</si>
  <si>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</si>
  <si>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</si>
  <si>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</si>
  <si>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</si>
  <si>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</si>
  <si>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</si>
  <si>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</si>
  <si>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</si>
  <si>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</si>
  <si>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</si>
  <si>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</si>
  <si>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</si>
  <si>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</si>
  <si>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</si>
  <si>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</si>
  <si>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</si>
  <si>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</si>
  <si>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</si>
  <si>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</si>
  <si>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</si>
  <si>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</si>
  <si>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</si>
  <si>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</si>
  <si>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</si>
  <si>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</si>
  <si>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</si>
  <si>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</si>
  <si>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</si>
  <si>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</si>
  <si>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</si>
  <si>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</si>
  <si>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</si>
  <si>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</si>
  <si>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</si>
  <si>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</si>
  <si>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</si>
  <si>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</si>
  <si>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</si>
  <si>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</si>
  <si>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</si>
  <si>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</si>
  <si>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</si>
  <si>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</si>
  <si>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</si>
  <si>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</si>
  <si>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</si>
  <si>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</si>
  <si>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</si>
  <si>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</si>
  <si>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</si>
  <si>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</si>
  <si>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</si>
  <si>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</si>
  <si>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</si>
  <si>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</si>
  <si>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</si>
  <si>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</si>
  <si>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</si>
  <si>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</si>
  <si>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</si>
  <si>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</si>
  <si>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</si>
  <si>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</si>
  <si>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</si>
  <si>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</si>
  <si>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</si>
  <si>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</si>
  <si>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</si>
  <si>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</si>
  <si>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</si>
  <si>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</si>
  <si>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</si>
  <si>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</si>
  <si>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</si>
  <si>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</si>
  <si>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</si>
  <si>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</si>
  <si>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</si>
  <si>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</si>
  <si>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</si>
  <si>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</si>
  <si>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</si>
  <si>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</si>
  <si>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</si>
  <si>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</si>
  <si>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</si>
  <si>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</si>
  <si>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</si>
  <si>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</si>
  <si>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</si>
  <si>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</si>
  <si>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</si>
  <si>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</si>
  <si>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</si>
  <si>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</si>
  <si>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</si>
  <si>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</si>
  <si>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</si>
  <si>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</si>
  <si>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</si>
  <si>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</si>
  <si>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</si>
  <si>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</si>
  <si>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</si>
  <si>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</si>
  <si>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</si>
  <si>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</si>
  <si>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</si>
  <si>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</si>
  <si>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</si>
  <si>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</si>
  <si>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</si>
  <si>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</si>
  <si>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</si>
  <si>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</si>
  <si>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</si>
  <si>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</si>
  <si>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</si>
  <si>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</si>
  <si>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</si>
  <si>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</si>
  <si>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</si>
  <si>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</si>
  <si>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</si>
  <si>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</si>
  <si>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</si>
  <si>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</si>
  <si>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</si>
  <si>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</si>
  <si>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</si>
  <si>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</si>
  <si>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</si>
  <si>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</si>
  <si>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</si>
  <si>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</si>
  <si>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</si>
  <si>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</si>
  <si>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</si>
  <si>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</si>
  <si>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</si>
  <si>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</si>
  <si>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</si>
  <si>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</si>
  <si>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</si>
  <si>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</si>
  <si>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</si>
  <si>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</si>
  <si>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</si>
  <si>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</si>
  <si>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</si>
  <si>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</si>
  <si>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</si>
  <si>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</si>
  <si>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</si>
  <si>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</si>
  <si>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</si>
  <si>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</si>
  <si>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</si>
  <si>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</si>
  <si>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</si>
  <si>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</si>
  <si>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</si>
  <si>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</si>
  <si>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</si>
  <si>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</si>
  <si>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</si>
  <si>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</si>
  <si>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</si>
  <si>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</si>
  <si>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</si>
  <si>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</si>
  <si>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</si>
  <si>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</si>
  <si>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</si>
  <si>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</si>
  <si>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</si>
  <si>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</si>
  <si>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</si>
  <si>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</si>
  <si>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</si>
  <si>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</si>
  <si>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</si>
  <si>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</si>
  <si>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</si>
  <si>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</si>
  <si>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</si>
  <si>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</si>
  <si>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</si>
  <si>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</si>
  <si>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</si>
  <si>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</si>
  <si>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</si>
  <si>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</si>
  <si>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</si>
  <si>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</si>
  <si>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</si>
  <si>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</si>
  <si>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</si>
  <si>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</si>
  <si>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</si>
  <si>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</si>
  <si>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</si>
  <si>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</si>
  <si>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</si>
  <si>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</si>
  <si>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</si>
  <si>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</si>
  <si>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</si>
  <si>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</si>
  <si>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</si>
  <si>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</si>
  <si>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</si>
  <si>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</si>
  <si>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</si>
  <si>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</si>
  <si>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</si>
  <si>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</si>
  <si>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</si>
  <si>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</si>
  <si>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</si>
  <si>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</si>
  <si>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</si>
  <si>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</si>
  <si>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</si>
  <si>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</si>
  <si>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</si>
  <si>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</si>
  <si>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</si>
  <si>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</si>
  <si>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</si>
  <si>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</si>
  <si>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</si>
  <si>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</si>
  <si>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</si>
  <si>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</si>
  <si>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</si>
  <si>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</si>
  <si>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</si>
  <si>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</si>
  <si>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</si>
  <si>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</si>
  <si>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</si>
  <si>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</si>
  <si>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</si>
  <si>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</si>
  <si>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</si>
  <si>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</si>
  <si>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</si>
  <si>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</si>
  <si>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</si>
  <si>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</si>
  <si>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</si>
  <si>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</si>
  <si>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</si>
  <si>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</si>
  <si>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</si>
  <si>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</si>
  <si>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</si>
  <si>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</si>
  <si>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</si>
  <si>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</si>
  <si>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</si>
  <si>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</si>
  <si>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</si>
  <si>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</si>
  <si>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</si>
  <si>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</si>
  <si>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</si>
  <si>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</si>
  <si>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</si>
  <si>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</si>
  <si>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</si>
  <si>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</si>
  <si>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</si>
  <si>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</si>
  <si>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</si>
  <si>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</si>
  <si>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</si>
  <si>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</si>
  <si>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</si>
  <si>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</si>
  <si>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</si>
  <si>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</si>
  <si>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</si>
  <si>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</si>
  <si>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</si>
  <si>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</si>
  <si>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</si>
  <si>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</si>
  <si>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</si>
  <si>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</si>
  <si>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</si>
  <si>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</si>
  <si>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</si>
  <si>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</si>
  <si>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</si>
  <si>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</si>
  <si>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</si>
  <si>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</si>
  <si>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</si>
  <si>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</si>
  <si>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</si>
  <si>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</si>
  <si>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</si>
  <si>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</si>
  <si>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</si>
  <si>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</si>
  <si>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</si>
  <si>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</si>
  <si>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</si>
  <si>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</si>
  <si>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</si>
  <si>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</si>
  <si>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</si>
  <si>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</si>
  <si>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</si>
  <si>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</si>
  <si>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</si>
  <si>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</si>
  <si>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</si>
  <si>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</si>
  <si>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</si>
  <si>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</si>
  <si>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</si>
  <si>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</si>
  <si>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</si>
  <si>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</si>
  <si>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</si>
  <si>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</si>
  <si>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</si>
  <si>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</si>
  <si>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</si>
  <si>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</si>
  <si>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</si>
  <si>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</si>
  <si>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</si>
  <si>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</si>
  <si>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</si>
  <si>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</si>
  <si>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</si>
  <si>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</si>
  <si>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</si>
  <si>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</si>
  <si>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</si>
  <si>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</si>
  <si>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</si>
  <si>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</si>
  <si>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</si>
  <si>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</si>
  <si>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</si>
  <si>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</si>
  <si>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</si>
  <si>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</si>
  <si>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</si>
  <si>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</si>
  <si>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</si>
  <si>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</si>
  <si>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</si>
  <si>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</si>
  <si>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</si>
  <si>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</si>
  <si>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</si>
  <si>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</si>
  <si>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</si>
  <si>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</si>
  <si>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</si>
  <si>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</si>
  <si>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</si>
  <si>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</si>
  <si>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</si>
  <si>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</si>
  <si>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</si>
  <si>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</si>
  <si>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</si>
  <si>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</si>
  <si>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</si>
  <si>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</si>
  <si>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</si>
  <si>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</si>
  <si>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</si>
  <si>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</si>
  <si>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</si>
  <si>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</si>
  <si>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</si>
  <si>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</si>
  <si>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</si>
  <si>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</si>
  <si>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</si>
  <si>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</si>
  <si>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</si>
  <si>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</si>
  <si>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</si>
  <si>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</si>
  <si>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</si>
  <si>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</si>
  <si>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</si>
  <si>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</si>
  <si>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</si>
  <si>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</si>
  <si>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</si>
  <si>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</si>
  <si>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</si>
  <si>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</si>
  <si>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</si>
  <si>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</si>
  <si>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</si>
  <si>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</si>
  <si>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</si>
  <si>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</si>
  <si>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</si>
  <si>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</si>
  <si>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</si>
  <si>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</si>
  <si>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</si>
  <si>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</si>
  <si>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</si>
  <si>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</si>
  <si>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</si>
  <si>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</si>
  <si>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</si>
  <si>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</si>
  <si>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</si>
  <si>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</si>
  <si>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</si>
  <si>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</si>
  <si>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</si>
  <si>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</si>
  <si>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</si>
  <si>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</si>
  <si>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</si>
  <si>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</si>
  <si>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</si>
  <si>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</si>
  <si>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</si>
  <si>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</si>
  <si>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</si>
  <si>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</si>
  <si>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</si>
  <si>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</si>
  <si>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</si>
  <si>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</si>
  <si>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</si>
  <si>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</si>
  <si>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</si>
  <si>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</si>
  <si>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</si>
  <si>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</si>
  <si>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</si>
  <si>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</si>
  <si>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</si>
  <si>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</si>
  <si>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</si>
  <si>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</si>
  <si>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</si>
  <si>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</si>
  <si>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</si>
  <si>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</si>
  <si>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</si>
  <si>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</si>
  <si>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</si>
  <si>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</si>
  <si>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</si>
  <si>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</si>
  <si>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</si>
  <si>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</si>
  <si>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</si>
  <si>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</si>
  <si>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</si>
  <si>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</si>
  <si>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</si>
  <si>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</si>
  <si>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</si>
  <si>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</si>
  <si>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</si>
  <si>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</si>
  <si>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</si>
  <si>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</si>
  <si>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</si>
  <si>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</si>
  <si>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</si>
  <si>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</si>
  <si>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</si>
  <si>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</si>
  <si>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</si>
  <si>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</si>
  <si>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</si>
  <si>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</si>
  <si>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</si>
  <si>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</si>
  <si>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</si>
  <si>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</si>
  <si>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</si>
  <si>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</si>
  <si>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</si>
  <si>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</si>
  <si>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</si>
  <si>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</si>
  <si>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</si>
  <si>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</si>
  <si>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</si>
  <si>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</si>
  <si>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</si>
  <si>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</si>
  <si>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</si>
  <si>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</si>
  <si>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</si>
  <si>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</si>
  <si>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</si>
  <si>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</si>
  <si>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</si>
  <si>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</si>
  <si>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</si>
  <si>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</si>
  <si>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</si>
  <si>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</si>
  <si>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</si>
  <si>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</si>
  <si>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</si>
  <si>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</si>
  <si>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</si>
  <si>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</si>
  <si>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</si>
  <si>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</si>
  <si>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</si>
  <si>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</si>
  <si>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</si>
  <si>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</si>
  <si>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</si>
  <si>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</si>
  <si>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</si>
  <si>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</si>
  <si>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</si>
  <si>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</si>
  <si>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</si>
  <si>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</si>
  <si>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</si>
  <si>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</si>
  <si>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</si>
  <si>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</si>
  <si>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</si>
  <si>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</si>
  <si>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</si>
  <si>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</si>
  <si>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</si>
  <si>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</si>
  <si>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</si>
  <si>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</si>
  <si>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</si>
  <si>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</si>
  <si>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</si>
  <si>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</si>
  <si>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</si>
  <si>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</si>
  <si>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</si>
  <si>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</si>
  <si>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</si>
  <si>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</si>
  <si>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</si>
  <si>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</si>
  <si>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</si>
  <si>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</si>
  <si>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</si>
  <si>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</si>
  <si>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</si>
  <si>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</si>
  <si>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</si>
  <si>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</si>
  <si>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</si>
  <si>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</si>
  <si>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</si>
  <si>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</si>
  <si>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</si>
  <si>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</si>
  <si>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</si>
  <si>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</si>
  <si>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</si>
  <si>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</si>
  <si>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</si>
  <si>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</si>
  <si>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</si>
  <si>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</si>
  <si>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</si>
  <si>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</si>
  <si>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</si>
  <si>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</si>
  <si>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</si>
  <si>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</si>
  <si>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</si>
  <si>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</si>
  <si>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</si>
  <si>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</si>
  <si>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</si>
  <si>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</si>
  <si>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</si>
  <si>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</si>
  <si>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</si>
  <si>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</si>
  <si>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</si>
  <si>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</si>
  <si>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</si>
  <si>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</si>
  <si>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</si>
  <si>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</si>
  <si>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</si>
  <si>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</si>
  <si>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</si>
  <si>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</si>
  <si>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</si>
  <si>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</si>
  <si>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</si>
  <si>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</si>
  <si>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</si>
  <si>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</si>
  <si>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</si>
  <si>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</si>
  <si>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</si>
  <si>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</si>
  <si>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</si>
  <si>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</si>
  <si>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</si>
  <si>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</si>
  <si>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</si>
  <si>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</si>
  <si>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</si>
  <si>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</si>
  <si>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</si>
  <si>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</si>
  <si>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</si>
  <si>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</si>
  <si>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</si>
  <si>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</si>
  <si>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</si>
  <si>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</si>
  <si>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</si>
  <si>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</si>
  <si>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</si>
  <si>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</si>
  <si>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</si>
  <si>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</si>
  <si>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</si>
  <si>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</si>
  <si>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</si>
  <si>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</si>
  <si>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</si>
  <si>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</si>
  <si>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</si>
  <si>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</si>
  <si>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</si>
  <si>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</si>
  <si>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</si>
  <si>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</si>
  <si>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</si>
  <si>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</si>
  <si>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</si>
  <si>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</si>
  <si>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</si>
  <si>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</si>
  <si>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</si>
  <si>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</si>
  <si>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</si>
  <si>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</si>
  <si>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</si>
  <si>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</si>
  <si>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</si>
  <si>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</si>
  <si>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</si>
  <si>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</si>
  <si>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</si>
  <si>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</si>
  <si>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</si>
  <si>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</si>
  <si>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</si>
  <si>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</si>
  <si>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</si>
  <si>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</si>
  <si>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</si>
  <si>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</si>
  <si>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</si>
  <si>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</si>
  <si>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</si>
  <si>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</si>
  <si>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</si>
  <si>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</si>
  <si>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</si>
  <si>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</si>
  <si>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</si>
  <si>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</si>
  <si>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</si>
  <si>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</si>
  <si>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</si>
  <si>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</si>
  <si>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</si>
  <si>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</si>
  <si>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</si>
  <si>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</si>
  <si>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</si>
  <si>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</si>
  <si>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</si>
  <si>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</si>
  <si>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</si>
  <si>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</si>
  <si>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</si>
  <si>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</si>
  <si>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</si>
  <si>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</si>
  <si>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</si>
  <si>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</si>
  <si>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</si>
  <si>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</si>
  <si>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</si>
  <si>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</si>
  <si>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</si>
  <si>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</si>
  <si>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</si>
  <si>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</si>
  <si>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</si>
  <si>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</si>
  <si>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</si>
  <si>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</si>
  <si>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</si>
  <si>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</si>
  <si>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</si>
  <si>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</si>
  <si>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</si>
  <si>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</si>
  <si>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</si>
  <si>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</si>
  <si>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</si>
  <si>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</si>
  <si>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</si>
  <si>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</si>
  <si>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</si>
  <si>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</si>
  <si>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</si>
  <si>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</si>
  <si>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</si>
  <si>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</si>
  <si>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</si>
  <si>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</si>
  <si>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</si>
  <si>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</si>
  <si>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</si>
  <si>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</si>
  <si>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</si>
  <si>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</si>
  <si>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</si>
  <si>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</si>
  <si>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</si>
  <si>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</si>
  <si>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</si>
  <si>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</si>
  <si>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</si>
  <si>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</si>
  <si>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</si>
  <si>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</si>
  <si>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</si>
  <si>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</si>
  <si>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</si>
  <si>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</si>
  <si>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</si>
  <si>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</si>
  <si>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</si>
  <si>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</si>
  <si>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</si>
  <si>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</si>
  <si>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</si>
  <si>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</si>
  <si>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</si>
  <si>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</si>
  <si>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</si>
  <si>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</si>
  <si>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</si>
  <si>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</si>
  <si>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</si>
  <si>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</si>
  <si>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</si>
  <si>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</si>
  <si>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</si>
  <si>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</si>
  <si>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</si>
  <si>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</si>
  <si>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</si>
  <si>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</si>
  <si>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</si>
  <si>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</si>
  <si>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</si>
  <si>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</si>
  <si>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</si>
  <si>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</si>
  <si>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</si>
  <si>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</si>
  <si>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</si>
  <si>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</si>
  <si>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</si>
  <si>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</si>
  <si>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</si>
  <si>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</si>
  <si>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</si>
  <si>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</si>
  <si>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</si>
  <si>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</si>
  <si>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</si>
  <si>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</si>
  <si>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</si>
  <si>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</si>
  <si>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</si>
  <si>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</si>
  <si>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</si>
  <si>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</si>
  <si>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</si>
  <si>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</si>
  <si>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</si>
  <si>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</si>
  <si>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</si>
  <si>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</si>
  <si>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</si>
  <si>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</si>
  <si>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</si>
  <si>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</si>
  <si>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</si>
  <si>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</si>
  <si>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</si>
  <si>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</si>
  <si>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</si>
  <si>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</si>
  <si>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</si>
  <si>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</si>
  <si>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</si>
  <si>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</si>
  <si>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</si>
  <si>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</si>
  <si>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</si>
  <si>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</si>
  <si>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</si>
  <si>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</si>
  <si>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</si>
  <si>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</si>
  <si>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</si>
  <si>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</si>
  <si>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</si>
  <si>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</si>
  <si>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</si>
  <si>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</si>
  <si>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</si>
  <si>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</si>
  <si>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</si>
  <si>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</si>
  <si>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</si>
  <si>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</si>
  <si>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</si>
  <si>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</si>
  <si>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</si>
  <si>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</si>
  <si>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</si>
  <si>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</si>
  <si>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</si>
  <si>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</si>
  <si>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</si>
  <si>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</si>
  <si>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</si>
  <si>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</si>
  <si>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</si>
  <si>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</si>
  <si>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</si>
  <si>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</si>
  <si>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</si>
  <si>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</si>
  <si>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</si>
  <si>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</si>
  <si>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</si>
  <si>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</si>
  <si>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</si>
  <si>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</si>
  <si>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</si>
  <si>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</si>
  <si>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</si>
  <si>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</si>
  <si>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</si>
  <si>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</si>
  <si>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</si>
  <si>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</si>
  <si>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</si>
  <si>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</si>
  <si>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</si>
  <si>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</si>
  <si>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</si>
  <si>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</si>
  <si>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</si>
  <si>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</si>
  <si>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</si>
  <si>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</si>
  <si>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</si>
  <si>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</si>
  <si>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</si>
  <si>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</si>
  <si>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</si>
  <si>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</si>
  <si>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</si>
  <si>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</si>
  <si>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</si>
  <si>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</si>
  <si>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</si>
  <si>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</si>
  <si>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</si>
  <si>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</si>
  <si>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</si>
  <si>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</si>
  <si>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</si>
  <si>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</si>
  <si>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</si>
  <si>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</si>
  <si>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</si>
  <si>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</si>
  <si>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</si>
  <si>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</si>
  <si>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</si>
  <si>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</si>
  <si>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</si>
  <si>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</si>
  <si>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</si>
  <si>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</si>
  <si>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</si>
  <si>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</si>
  <si>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</si>
  <si>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</si>
  <si>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</si>
  <si>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</si>
  <si>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</si>
  <si>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</si>
  <si>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</si>
  <si>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</si>
  <si>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</si>
  <si>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</si>
  <si>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</si>
  <si>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</si>
  <si>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</si>
  <si>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</si>
  <si>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</si>
  <si>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</si>
  <si>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</si>
  <si>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</si>
  <si>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</si>
  <si>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</si>
  <si>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</si>
  <si>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</si>
  <si>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</si>
  <si>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</si>
  <si>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</si>
  <si>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</si>
  <si>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</si>
  <si>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</si>
  <si>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</si>
  <si>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</si>
  <si>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</si>
  <si>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</si>
  <si>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</si>
  <si>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</si>
  <si>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</si>
  <si>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</si>
  <si>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</si>
  <si>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</si>
  <si>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</si>
  <si>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</si>
  <si>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</si>
  <si>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</si>
  <si>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</si>
  <si>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</si>
  <si>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</si>
  <si>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</si>
  <si>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</si>
  <si>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</si>
  <si>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</si>
  <si>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</si>
  <si>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</si>
  <si>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</si>
  <si>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</si>
  <si>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</si>
  <si>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</si>
  <si>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</si>
  <si>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</si>
  <si>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</si>
  <si>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</si>
  <si>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</si>
  <si>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</si>
  <si>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</si>
  <si>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</si>
  <si>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</si>
  <si>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</si>
  <si>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</si>
  <si>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</si>
  <si>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</si>
  <si>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</si>
  <si>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</si>
  <si>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</si>
  <si>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</si>
  <si>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</si>
  <si>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</si>
  <si>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</si>
  <si>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</si>
  <si>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</si>
  <si>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</si>
  <si>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</si>
  <si>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</si>
  <si>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</si>
  <si>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</si>
  <si>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</si>
  <si>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</si>
  <si>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</si>
  <si>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</si>
  <si>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</si>
  <si>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</si>
  <si>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</si>
  <si>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</si>
  <si>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</si>
  <si>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</si>
  <si>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</si>
  <si>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</si>
  <si>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</si>
  <si>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</si>
  <si>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</si>
  <si>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</si>
  <si>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</si>
  <si>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</si>
  <si>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</si>
  <si>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</si>
  <si>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</si>
  <si>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</si>
  <si>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</si>
  <si>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</si>
  <si>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</si>
  <si>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</si>
  <si>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</si>
  <si>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</si>
  <si>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</si>
  <si>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</si>
  <si>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</si>
  <si>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</si>
  <si>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</si>
  <si>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</si>
  <si>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</si>
  <si>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</si>
  <si>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</si>
  <si>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</si>
  <si>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</si>
  <si>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</si>
  <si>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</si>
  <si>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</si>
  <si>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</si>
  <si>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</si>
  <si>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</si>
  <si>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</si>
  <si>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</si>
  <si>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</si>
  <si>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</si>
  <si>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</si>
  <si>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</si>
  <si>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</si>
  <si>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</si>
  <si>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</si>
  <si>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</si>
  <si>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</si>
  <si>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</si>
  <si>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</si>
  <si>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</si>
  <si>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</si>
  <si>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</si>
  <si>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</si>
  <si>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</si>
  <si>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</si>
  <si>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</si>
  <si>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</si>
  <si>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</si>
  <si>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</si>
  <si>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</si>
  <si>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</si>
  <si>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</si>
  <si>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</si>
  <si>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</si>
  <si>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</si>
  <si>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</si>
  <si>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</si>
  <si>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</si>
  <si>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</si>
  <si>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</si>
  <si>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</si>
  <si>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</si>
  <si>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</si>
  <si>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</si>
  <si>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</si>
  <si>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</si>
  <si>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</si>
  <si>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</si>
  <si>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</si>
  <si>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</si>
  <si>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</si>
  <si>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</si>
  <si>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</si>
  <si>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</si>
  <si>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</si>
  <si>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</si>
  <si>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</si>
  <si>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</si>
  <si>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</si>
  <si>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</si>
  <si>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</si>
  <si>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</si>
  <si>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</si>
  <si>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</si>
  <si>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</si>
  <si>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</si>
  <si>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</si>
  <si>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</si>
  <si>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</si>
  <si>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</si>
  <si>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</si>
  <si>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</si>
  <si>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</si>
  <si>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</si>
  <si>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</si>
  <si>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</si>
  <si>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</si>
  <si>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</si>
  <si>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</si>
  <si>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</si>
  <si>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</si>
  <si>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</si>
  <si>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</si>
  <si>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</si>
  <si>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</si>
  <si>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</si>
  <si>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</si>
  <si>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</si>
  <si>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</si>
  <si>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</si>
  <si>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</si>
  <si>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</si>
  <si>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</si>
  <si>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</si>
  <si>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</si>
  <si>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</si>
  <si>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</si>
  <si>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</si>
  <si>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</si>
  <si>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</si>
  <si>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</si>
  <si>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</si>
  <si>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</si>
  <si>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</si>
  <si>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</si>
  <si>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</si>
  <si>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</si>
  <si>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</si>
  <si>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</si>
  <si>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</si>
  <si>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</si>
  <si>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</si>
  <si>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</si>
  <si>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</si>
  <si>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</si>
  <si>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</si>
  <si>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</si>
  <si>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</si>
  <si>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</si>
  <si>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</si>
  <si>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</si>
  <si>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</si>
  <si>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</si>
  <si>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</si>
  <si>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</si>
  <si>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</si>
  <si>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</si>
  <si>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</si>
  <si>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</si>
  <si>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</si>
  <si>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</si>
  <si>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</si>
  <si>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</si>
  <si>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</si>
  <si>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</si>
  <si>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</si>
  <si>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</si>
  <si>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</si>
  <si>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</si>
  <si>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</si>
  <si>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</si>
  <si>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</si>
  <si>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</si>
  <si>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</si>
  <si>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</si>
  <si>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</si>
  <si>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</si>
  <si>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</si>
  <si>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</si>
  <si>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</si>
  <si>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</si>
  <si>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</si>
  <si>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</si>
  <si>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</si>
  <si>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</si>
  <si>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</si>
  <si>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</si>
  <si>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</si>
  <si>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</si>
  <si>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</si>
  <si>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</si>
  <si>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</si>
  <si>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</si>
  <si>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</si>
  <si>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</si>
  <si>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</si>
  <si>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</si>
  <si>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</si>
  <si>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</si>
  <si>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</si>
  <si>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</si>
  <si>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</si>
  <si>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</si>
  <si>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</si>
  <si>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</si>
  <si>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</si>
  <si>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</si>
  <si>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</si>
  <si>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</si>
  <si>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</si>
  <si>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</si>
  <si>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</si>
  <si>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</si>
  <si>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</si>
  <si>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</si>
  <si>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</si>
  <si>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</si>
  <si>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</si>
  <si>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</si>
  <si>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</si>
  <si>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</si>
  <si>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</si>
  <si>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</si>
  <si>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</si>
  <si>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</si>
  <si>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</si>
  <si>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</si>
  <si>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</si>
  <si>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</si>
  <si>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</si>
  <si>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</si>
  <si>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</si>
  <si>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</si>
  <si>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</si>
  <si>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</si>
  <si>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</si>
  <si>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</si>
  <si>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</si>
  <si>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</si>
  <si>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</si>
  <si>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</si>
  <si>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</si>
  <si>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</si>
  <si>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</si>
  <si>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</si>
  <si>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</si>
  <si>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</si>
  <si>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</si>
  <si>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</si>
  <si>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</si>
  <si>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</si>
  <si>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</si>
  <si>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</si>
  <si>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</si>
  <si>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</si>
  <si>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</si>
  <si>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</si>
  <si>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</si>
  <si>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</si>
  <si>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</si>
  <si>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</si>
  <si>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</si>
  <si>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</si>
  <si>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</si>
  <si>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</si>
  <si>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</si>
  <si>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</si>
  <si>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</si>
  <si>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</si>
  <si>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</si>
  <si>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</si>
  <si>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</si>
  <si>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</si>
  <si>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</si>
  <si>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</si>
  <si>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</si>
  <si>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</si>
  <si>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</si>
  <si>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</si>
  <si>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</si>
  <si>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</si>
  <si>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</si>
  <si>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</si>
  <si>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</si>
  <si>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</si>
  <si>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</si>
  <si>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</si>
  <si>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</si>
  <si>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</si>
  <si>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</si>
  <si>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</si>
  <si>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</si>
  <si>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</si>
  <si>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</si>
  <si>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</si>
  <si>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</si>
  <si>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</si>
  <si>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</si>
  <si>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</si>
  <si>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</si>
  <si>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</si>
  <si>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</si>
  <si>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</si>
  <si>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</si>
  <si>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</si>
  <si>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</si>
  <si>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</si>
  <si>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</si>
  <si>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</si>
  <si>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</si>
  <si>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</si>
  <si>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</si>
  <si>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</si>
  <si>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</si>
  <si>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</si>
  <si>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</si>
  <si>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</si>
  <si>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</si>
  <si>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</si>
  <si>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</si>
  <si>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</si>
  <si>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</si>
  <si>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</si>
  <si>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</si>
  <si>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</si>
  <si>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</si>
  <si>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</si>
  <si>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</si>
  <si>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</si>
  <si>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</si>
  <si>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</si>
  <si>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</si>
  <si>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</si>
  <si>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</si>
  <si>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</si>
  <si>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</si>
  <si>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</si>
  <si>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</si>
  <si>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</si>
  <si>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</si>
  <si>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</si>
  <si>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</si>
  <si>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</si>
  <si>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</si>
  <si>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</si>
  <si>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</si>
  <si>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</si>
  <si>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</si>
  <si>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</si>
  <si>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</si>
  <si>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</si>
  <si>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</si>
  <si>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</si>
  <si>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</si>
  <si>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</si>
  <si>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</si>
  <si>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</si>
  <si>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</si>
  <si>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</si>
  <si>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</si>
  <si>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</si>
  <si>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</si>
  <si>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</si>
  <si>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</si>
  <si>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</si>
  <si>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</si>
  <si>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</si>
  <si>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</si>
  <si>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</si>
  <si>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</si>
  <si>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</si>
  <si>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</si>
  <si>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</si>
  <si>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</si>
  <si>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</si>
  <si>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</si>
  <si>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</si>
  <si>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</si>
  <si>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</si>
  <si>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</si>
  <si>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</si>
  <si>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</si>
  <si>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</si>
  <si>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</si>
  <si>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</si>
  <si>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</si>
  <si>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</si>
  <si>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</si>
  <si>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</si>
  <si>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</si>
  <si>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</si>
  <si>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</si>
  <si>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</si>
  <si>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</si>
  <si>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</si>
  <si>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</si>
  <si>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</si>
  <si>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</si>
  <si>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</si>
  <si>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</si>
  <si>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</si>
  <si>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</si>
  <si>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</si>
  <si>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</si>
  <si>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</si>
  <si>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</si>
  <si>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</si>
  <si>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</si>
  <si>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</si>
  <si>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</si>
  <si>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</si>
  <si>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</si>
  <si>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</si>
  <si>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</si>
  <si>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</si>
  <si>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</si>
  <si>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</si>
  <si>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</si>
  <si>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</si>
  <si>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</si>
  <si>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</si>
  <si>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</si>
  <si>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</si>
  <si>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</si>
  <si>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</si>
  <si>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</si>
  <si>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</si>
  <si>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</si>
  <si>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</si>
  <si>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</si>
  <si>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</si>
  <si>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</si>
  <si>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</si>
  <si>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</si>
  <si>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</si>
  <si>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</si>
  <si>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</si>
  <si>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</si>
  <si>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</si>
  <si>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</si>
  <si>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</si>
  <si>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</si>
  <si>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</si>
  <si>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</si>
  <si>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</si>
  <si>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</si>
  <si>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</si>
  <si>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</si>
  <si>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</si>
  <si>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</si>
  <si>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</si>
  <si>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</si>
  <si>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</si>
  <si>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</si>
  <si>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</si>
  <si>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</si>
  <si>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</si>
  <si>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</si>
  <si>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</si>
  <si>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</si>
  <si>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</si>
  <si>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</si>
  <si>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</si>
  <si>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</si>
  <si>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</si>
  <si>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</si>
  <si>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</si>
  <si>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</si>
  <si>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</si>
  <si>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</si>
  <si>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</si>
  <si>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</si>
  <si>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</si>
  <si>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</si>
  <si>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</si>
  <si>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</si>
  <si>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</si>
  <si>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</si>
  <si>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</si>
  <si>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</si>
  <si>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</si>
  <si>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</si>
  <si>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</si>
  <si>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</si>
  <si>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</si>
  <si>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</si>
  <si>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</si>
  <si>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</si>
  <si>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</si>
  <si>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</si>
  <si>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</si>
  <si>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</si>
  <si>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</si>
  <si>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</si>
  <si>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</si>
  <si>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</si>
  <si>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</si>
  <si>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</si>
  <si>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</si>
  <si>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</si>
  <si>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</si>
  <si>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</si>
  <si>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</si>
  <si>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</si>
  <si>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</si>
  <si>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</si>
  <si>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</si>
  <si>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</si>
  <si>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</si>
  <si>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</si>
  <si>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</si>
  <si>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</si>
  <si>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</si>
  <si>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</si>
  <si>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</si>
  <si>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</si>
  <si>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</si>
  <si>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</si>
  <si>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</si>
  <si>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</si>
  <si>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</si>
  <si>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</si>
  <si>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</si>
  <si>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</si>
  <si>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</si>
  <si>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</si>
  <si>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</si>
  <si>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</si>
  <si>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</si>
  <si>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</si>
  <si>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</si>
  <si>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</si>
  <si>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</si>
  <si>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</si>
  <si>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</si>
  <si>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</si>
  <si>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</si>
  <si>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</si>
  <si>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</si>
  <si>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</si>
  <si>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</si>
  <si>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</si>
  <si>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</si>
  <si>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</si>
  <si>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</si>
  <si>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</si>
  <si>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</si>
  <si>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</si>
  <si>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</si>
  <si>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</si>
  <si>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</si>
  <si>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</si>
  <si>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</si>
  <si>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</si>
  <si>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</si>
  <si>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</si>
  <si>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</si>
  <si>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</si>
  <si>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</si>
  <si>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</si>
  <si>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</si>
  <si>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</si>
  <si>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</si>
  <si>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</si>
  <si>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</si>
  <si>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</si>
  <si>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</si>
  <si>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</si>
  <si>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</si>
  <si>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</si>
  <si>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</si>
  <si>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</si>
  <si>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</si>
  <si>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</si>
  <si>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</si>
  <si>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</si>
  <si>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</si>
  <si>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</si>
  <si>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</si>
  <si>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</si>
  <si>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</si>
  <si>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</si>
  <si>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</si>
  <si>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</si>
  <si>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</si>
  <si>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</si>
  <si>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</si>
  <si>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</si>
  <si>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</si>
  <si>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</si>
  <si>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</si>
  <si>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</si>
  <si>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</si>
  <si>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</si>
  <si>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</si>
  <si>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</si>
  <si>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</si>
  <si>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</si>
  <si>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</si>
  <si>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</si>
  <si>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</si>
  <si>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</si>
  <si>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</si>
  <si>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</si>
  <si>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</si>
  <si>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</si>
  <si>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</si>
  <si>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</si>
  <si>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</si>
  <si>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</si>
  <si>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</si>
  <si>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</si>
  <si>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</si>
  <si>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</si>
  <si>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</si>
  <si>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</si>
  <si>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</si>
  <si>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</si>
  <si>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</si>
  <si>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</si>
  <si>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</si>
  <si>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</si>
  <si>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</si>
  <si>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</si>
  <si>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</si>
  <si>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</si>
  <si>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</si>
  <si>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</si>
  <si>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</si>
  <si>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</si>
  <si>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</si>
  <si>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</si>
  <si>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</si>
  <si>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</si>
  <si>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</si>
  <si>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</si>
  <si>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</si>
  <si>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</si>
  <si>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</si>
  <si>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</si>
  <si>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</si>
  <si>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</si>
  <si>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</si>
  <si>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</si>
  <si>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</si>
  <si>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</si>
  <si>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</si>
  <si>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</si>
  <si>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</si>
  <si>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</si>
  <si>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</si>
  <si>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</si>
  <si>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</si>
  <si>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</si>
  <si>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</si>
  <si>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</si>
  <si>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</si>
  <si>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</si>
  <si>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</si>
  <si>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</si>
  <si>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</si>
  <si>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</si>
  <si>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</si>
  <si>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</si>
  <si>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</si>
  <si>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</si>
  <si>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</si>
  <si>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</si>
  <si>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</si>
  <si>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</si>
  <si>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</si>
  <si>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</si>
  <si>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</si>
  <si>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</si>
  <si>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</si>
  <si>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</si>
  <si>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</si>
  <si>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</si>
  <si>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</si>
  <si>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</si>
  <si>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</si>
  <si>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</si>
  <si>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</si>
  <si>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</si>
  <si>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</si>
  <si>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</si>
  <si>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</si>
  <si>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</si>
  <si>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</si>
  <si>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</si>
  <si>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</si>
  <si>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</si>
  <si>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</si>
  <si>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</si>
  <si>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</si>
  <si>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</si>
  <si>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</si>
  <si>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</si>
  <si>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</si>
  <si>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</si>
  <si>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</si>
  <si>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</si>
  <si>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</si>
  <si>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</si>
  <si>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</si>
  <si>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</si>
  <si>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</si>
  <si>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</si>
  <si>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</si>
  <si>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</si>
  <si>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</si>
  <si>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</si>
  <si>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</si>
  <si>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</si>
  <si>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</si>
  <si>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</si>
  <si>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</si>
  <si>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</si>
  <si>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</si>
  <si>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</si>
  <si>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</si>
  <si>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</si>
  <si>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</si>
  <si>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</si>
  <si>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</si>
  <si>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</si>
  <si>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</si>
  <si>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</si>
  <si>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</si>
  <si>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</si>
  <si>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</si>
  <si>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</si>
  <si>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</si>
  <si>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</si>
  <si>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</si>
  <si>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</si>
  <si>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</si>
  <si>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</si>
  <si>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</si>
  <si>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</si>
  <si>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</si>
  <si>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</si>
  <si>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</si>
  <si>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</si>
  <si>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</si>
  <si>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</si>
  <si>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</si>
  <si>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</si>
  <si>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</si>
  <si>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</si>
  <si>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</si>
  <si>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</si>
  <si>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</si>
  <si>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</si>
  <si>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</si>
  <si>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</si>
  <si>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</si>
  <si>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</si>
  <si>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</si>
  <si>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</si>
  <si>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</si>
  <si>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</si>
  <si>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</si>
  <si>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</si>
  <si>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</si>
  <si>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</si>
  <si>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</si>
  <si>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</si>
  <si>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</si>
  <si>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</si>
  <si>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</si>
  <si>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</si>
  <si>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</si>
  <si>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</si>
  <si>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</si>
  <si>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</si>
  <si>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</si>
  <si>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</si>
  <si>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</si>
  <si>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</si>
  <si>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</si>
  <si>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</si>
  <si>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</si>
  <si>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</si>
  <si>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</si>
  <si>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</si>
  <si>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</si>
  <si>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</si>
  <si>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</si>
  <si>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</si>
  <si>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</si>
  <si>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</si>
  <si>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</si>
  <si>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</si>
  <si>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</si>
  <si>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</si>
  <si>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</si>
  <si>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</si>
  <si>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</si>
  <si>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</si>
  <si>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</si>
  <si>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</si>
  <si>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</si>
  <si>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</si>
  <si>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</si>
  <si>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</si>
  <si>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</si>
  <si>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</si>
  <si>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</si>
  <si>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</si>
  <si>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</si>
  <si>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</si>
  <si>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</si>
  <si>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</si>
  <si>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</si>
  <si>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</si>
  <si>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</si>
  <si>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</si>
  <si>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</si>
  <si>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</si>
  <si>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</si>
  <si>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</si>
  <si>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</si>
  <si>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</si>
  <si>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</si>
  <si>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</si>
  <si>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</si>
  <si>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</si>
  <si>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</si>
  <si>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</si>
  <si>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</si>
  <si>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</si>
  <si>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</si>
  <si>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</si>
  <si>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</si>
  <si>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</si>
  <si>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</si>
  <si>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</si>
  <si>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</si>
  <si>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</si>
  <si>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</si>
  <si>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</si>
  <si>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</si>
  <si>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</si>
  <si>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</si>
  <si>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</si>
  <si>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</si>
  <si>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</si>
  <si>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</si>
  <si>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</si>
  <si>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</si>
  <si>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</si>
  <si>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</si>
  <si>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</si>
  <si>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</si>
  <si>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</si>
  <si>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</si>
  <si>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</si>
  <si>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</si>
  <si>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</si>
  <si>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</si>
  <si>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</si>
  <si>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</si>
  <si>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</si>
  <si>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</si>
  <si>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</si>
  <si>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</si>
  <si>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</si>
  <si>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</si>
  <si>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</si>
  <si>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</si>
  <si>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</si>
  <si>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</si>
  <si>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</si>
  <si>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</si>
  <si>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</si>
  <si>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</si>
  <si>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</si>
  <si>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</si>
  <si>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</si>
  <si>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</si>
  <si>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</si>
  <si>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</si>
  <si>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</si>
  <si>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</si>
  <si>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</si>
  <si>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</si>
  <si>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</si>
  <si>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</si>
  <si>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</si>
  <si>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</si>
  <si>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</si>
  <si>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</si>
  <si>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</si>
  <si>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</si>
  <si>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</si>
  <si>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</si>
  <si>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</si>
  <si>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</si>
  <si>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</si>
  <si>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</si>
  <si>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</si>
  <si>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</si>
  <si>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</si>
  <si>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</si>
  <si>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</si>
  <si>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</si>
  <si>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</si>
  <si>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</si>
  <si>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</si>
  <si>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</si>
  <si>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</si>
  <si>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</si>
  <si>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</si>
  <si>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</si>
  <si>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</si>
  <si>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</si>
  <si>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</si>
  <si>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</si>
  <si>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</si>
  <si>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</si>
  <si>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</si>
  <si>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</si>
  <si>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</si>
  <si>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</si>
  <si>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</si>
  <si>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</si>
  <si>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</si>
  <si>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</si>
  <si>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</si>
  <si>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</si>
  <si>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</si>
  <si>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</si>
  <si>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</si>
  <si>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</si>
  <si>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</si>
  <si>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</si>
  <si>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</si>
  <si>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</si>
  <si>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</si>
  <si>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</si>
  <si>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</si>
  <si>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</si>
  <si>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</si>
  <si>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</si>
  <si>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</si>
  <si>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</si>
  <si>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</si>
  <si>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</si>
  <si>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</si>
  <si>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</si>
  <si>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</si>
  <si>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</si>
  <si>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</si>
  <si>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</si>
  <si>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</si>
  <si>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</si>
  <si>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</si>
  <si>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</si>
  <si>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</si>
  <si>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</si>
  <si>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</si>
  <si>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</si>
  <si>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</si>
  <si>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</si>
  <si>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</si>
  <si>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</si>
  <si>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</si>
  <si>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</si>
  <si>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</si>
  <si>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</si>
  <si>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</si>
  <si>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</si>
  <si>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</si>
  <si>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</si>
  <si>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</si>
  <si>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</si>
  <si>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</si>
  <si>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</si>
  <si>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</si>
  <si>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</si>
  <si>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</si>
  <si>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</si>
  <si>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</si>
  <si>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</si>
  <si>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</si>
  <si>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</si>
  <si>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</si>
  <si>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</si>
  <si>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</si>
  <si>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</si>
  <si>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</si>
  <si>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</si>
  <si>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</si>
  <si>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</si>
  <si>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</si>
  <si>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</si>
  <si>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</si>
  <si>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</si>
  <si>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</si>
  <si>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</si>
  <si>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</si>
  <si>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</si>
  <si>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</si>
  <si>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</si>
  <si>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</si>
  <si>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</si>
  <si>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</si>
  <si>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</si>
  <si>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</si>
  <si>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</si>
  <si>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</si>
  <si>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</si>
  <si>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</si>
  <si>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</si>
  <si>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</si>
  <si>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</si>
  <si>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</si>
  <si>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</si>
  <si>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</si>
  <si>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</si>
  <si>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</si>
  <si>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</si>
  <si>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</si>
  <si>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</si>
  <si>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</si>
  <si>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</si>
  <si>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</si>
  <si>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</si>
  <si>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</si>
  <si>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</si>
  <si>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</si>
  <si>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</si>
  <si>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</si>
  <si>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</si>
  <si>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</si>
  <si>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</si>
  <si>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</si>
  <si>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</si>
  <si>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</si>
  <si>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</si>
  <si>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</si>
  <si>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</si>
  <si>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</si>
  <si>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</si>
  <si>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</si>
  <si>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</si>
  <si>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</si>
  <si>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</si>
  <si>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</si>
  <si>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</si>
  <si>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</si>
  <si>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</si>
  <si>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</si>
  <si>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</si>
  <si>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</si>
  <si>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</si>
  <si>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</si>
  <si>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</si>
  <si>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</si>
  <si>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</si>
  <si>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</si>
  <si>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</si>
  <si>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</si>
  <si>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</si>
  <si>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</si>
  <si>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</si>
  <si>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</si>
  <si>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</si>
  <si>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</si>
  <si>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</si>
  <si>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</si>
  <si>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</si>
  <si>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</si>
  <si>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</si>
  <si>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</si>
  <si>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</si>
  <si>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</si>
  <si>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</si>
  <si>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</si>
  <si>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</si>
  <si>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</si>
  <si>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</si>
  <si>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</si>
  <si>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</si>
  <si>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</si>
  <si>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</si>
  <si>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</si>
  <si>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</si>
  <si>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</si>
  <si>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</si>
  <si>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</si>
  <si>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</si>
  <si>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</si>
  <si>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</si>
  <si>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</si>
  <si>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</si>
  <si>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</si>
  <si>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</si>
  <si>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</si>
  <si>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</si>
  <si>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</si>
  <si>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</si>
  <si>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</si>
  <si>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</si>
  <si>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</si>
  <si>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</si>
  <si>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</si>
  <si>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</si>
  <si>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</si>
  <si>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</si>
  <si>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</si>
  <si>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</si>
  <si>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</si>
  <si>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</si>
  <si>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</si>
  <si>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</si>
  <si>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</si>
  <si>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</si>
  <si>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</si>
  <si>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</si>
  <si>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</si>
  <si>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</si>
  <si>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</si>
  <si>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</si>
  <si>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</si>
  <si>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</si>
  <si>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</si>
  <si>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</si>
  <si>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</si>
  <si>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</si>
  <si>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</si>
  <si>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</si>
  <si>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</si>
  <si>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</si>
  <si>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</si>
  <si>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</si>
  <si>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</si>
  <si>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</si>
  <si>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</si>
  <si>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</si>
  <si>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</si>
  <si>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</si>
  <si>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</si>
  <si>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</si>
  <si>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</si>
  <si>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</si>
  <si>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</si>
  <si>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</si>
  <si>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</si>
  <si>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</si>
  <si>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</si>
  <si>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</si>
  <si>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</si>
  <si>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</si>
  <si>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</si>
  <si>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</si>
  <si>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</si>
  <si>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</si>
  <si>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</si>
  <si>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</si>
  <si>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</si>
  <si>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</si>
  <si>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</si>
  <si>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</si>
  <si>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</si>
  <si>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</si>
  <si>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</si>
  <si>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</si>
  <si>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</si>
  <si>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</si>
  <si>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</si>
  <si>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</si>
  <si>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</si>
  <si>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</si>
  <si>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</si>
  <si>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</si>
  <si>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</si>
  <si>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</si>
  <si>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</si>
  <si>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</si>
  <si>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</si>
  <si>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</si>
  <si>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</si>
  <si>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</si>
  <si>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</si>
  <si>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</si>
  <si>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</si>
  <si>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</si>
  <si>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</si>
  <si>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</si>
  <si>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</si>
  <si>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</si>
  <si>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</si>
  <si>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</si>
  <si>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</si>
  <si>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</si>
  <si>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</si>
  <si>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</si>
  <si>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</si>
  <si>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</si>
  <si>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</si>
  <si>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</si>
  <si>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</si>
  <si>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</si>
  <si>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</si>
  <si>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</si>
  <si>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</si>
  <si>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</si>
  <si>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</si>
  <si>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</si>
  <si>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</si>
  <si>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</si>
  <si>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</si>
  <si>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</si>
  <si>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</si>
  <si>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</si>
  <si>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</si>
  <si>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</si>
  <si>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</si>
  <si>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</si>
  <si>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</si>
  <si>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</si>
  <si>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</si>
  <si>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</si>
  <si>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</si>
  <si>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</si>
  <si>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</si>
  <si>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</si>
  <si>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</si>
  <si>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</si>
  <si>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</si>
  <si>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</si>
  <si>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</si>
  <si>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</si>
  <si>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</si>
  <si>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</si>
  <si>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</si>
  <si>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</si>
  <si>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</si>
  <si>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</si>
  <si>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</si>
  <si>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</si>
  <si>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</si>
  <si>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</si>
  <si>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</si>
  <si>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</si>
  <si>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</si>
  <si>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</si>
  <si>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</si>
  <si>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</si>
  <si>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</si>
  <si>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</si>
  <si>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</si>
  <si>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</si>
  <si>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</si>
  <si>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</si>
  <si>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</si>
  <si>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</si>
  <si>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</si>
  <si>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</si>
  <si>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</si>
  <si>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</si>
  <si>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</si>
  <si>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</si>
  <si>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</si>
  <si>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</si>
  <si>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</si>
  <si>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</si>
  <si>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</si>
  <si>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</si>
  <si>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</si>
  <si>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</si>
  <si>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</si>
  <si>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</si>
  <si>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</si>
  <si>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</si>
  <si>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</si>
  <si>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</si>
  <si>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</si>
  <si>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</si>
  <si>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</si>
  <si>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</si>
  <si>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</si>
  <si>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</si>
  <si>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</si>
  <si>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</si>
  <si>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</si>
  <si>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</si>
  <si>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</si>
  <si>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</si>
  <si>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</si>
  <si>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</si>
  <si>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</si>
  <si>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</si>
  <si>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</si>
  <si>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</si>
  <si>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</si>
  <si>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</si>
  <si>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</si>
  <si>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</si>
  <si>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</si>
  <si>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</si>
  <si>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</si>
  <si>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</si>
  <si>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</si>
  <si>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</si>
  <si>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</si>
  <si>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</si>
  <si>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</si>
  <si>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</si>
  <si>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</si>
  <si>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</si>
  <si>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</si>
  <si>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</si>
  <si>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</si>
  <si>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</si>
  <si>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</si>
  <si>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</si>
  <si>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</si>
  <si>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</si>
  <si>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</si>
  <si>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</si>
  <si>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</si>
  <si>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</si>
  <si>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</si>
  <si>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</si>
  <si>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</si>
  <si>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</si>
  <si>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</si>
  <si>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</si>
  <si>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</si>
  <si>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</si>
  <si>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</si>
  <si>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</si>
  <si>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</si>
  <si>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</si>
  <si>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</si>
  <si>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</si>
  <si>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</si>
  <si>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</si>
  <si>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</si>
  <si>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</si>
  <si>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</si>
  <si>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</si>
  <si>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</si>
  <si>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</si>
  <si>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</si>
  <si>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</si>
  <si>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</si>
  <si>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</si>
  <si>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</si>
  <si>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</si>
  <si>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</si>
  <si>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</si>
  <si>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</si>
  <si>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</si>
  <si>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</si>
  <si>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</si>
  <si>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</si>
  <si>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</si>
  <si>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</si>
  <si>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</si>
  <si>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</si>
  <si>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</si>
  <si>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</si>
  <si>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</si>
  <si>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</si>
  <si>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</si>
  <si>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</si>
  <si>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</si>
  <si>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</si>
  <si>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</si>
  <si>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</si>
  <si>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</si>
  <si>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</si>
  <si>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</si>
  <si>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</si>
  <si>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</si>
  <si>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</si>
  <si>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</si>
  <si>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</si>
  <si>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</si>
  <si>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</si>
  <si>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</si>
  <si>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</si>
  <si>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</si>
  <si>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</si>
  <si>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</si>
  <si>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</si>
  <si>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</si>
  <si>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</si>
  <si>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</si>
  <si>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</si>
  <si>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</si>
  <si>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</si>
  <si>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</si>
  <si>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</si>
  <si>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</si>
  <si>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</si>
  <si>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</si>
  <si>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</si>
  <si>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</si>
  <si>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</si>
  <si>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</si>
  <si>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</si>
  <si>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</si>
  <si>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</si>
  <si>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</si>
  <si>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</si>
  <si>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</si>
  <si>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</si>
  <si>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</si>
  <si>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</si>
  <si>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</si>
  <si>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</si>
  <si>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</si>
  <si>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</si>
  <si>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</si>
  <si>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</si>
  <si>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</si>
  <si>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</si>
  <si>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</si>
  <si>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</si>
  <si>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</si>
  <si>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</si>
  <si>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</si>
  <si>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</si>
  <si>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</si>
  <si>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</si>
  <si>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</si>
  <si>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</si>
  <si>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</si>
  <si>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</si>
  <si>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</si>
  <si>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</si>
  <si>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</si>
  <si>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</si>
  <si>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</si>
  <si>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</si>
  <si>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</si>
  <si>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</si>
  <si>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</si>
  <si>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</si>
  <si>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</si>
  <si>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</si>
  <si>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</si>
  <si>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</si>
  <si>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</si>
  <si>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</si>
  <si>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</si>
  <si>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</si>
  <si>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</si>
  <si>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</si>
  <si>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</si>
  <si>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</si>
  <si>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</si>
  <si>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</si>
  <si>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</si>
  <si>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</si>
  <si>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</si>
  <si>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</si>
  <si>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</si>
  <si>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</si>
  <si>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</si>
  <si>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</si>
  <si>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</si>
  <si>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</si>
  <si>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</si>
  <si>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</si>
  <si>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</si>
  <si>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</si>
  <si>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</si>
  <si>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</si>
  <si>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</si>
  <si>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</si>
  <si>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</si>
  <si>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</si>
  <si>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</si>
  <si>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</si>
  <si>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</si>
  <si>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</si>
  <si>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</si>
  <si>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</si>
  <si>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</si>
  <si>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</si>
  <si>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</si>
  <si>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</si>
  <si>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</si>
  <si>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</si>
  <si>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</si>
  <si>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</si>
  <si>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</si>
  <si>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</si>
  <si>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</si>
  <si>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</si>
  <si>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</si>
  <si>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</si>
  <si>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</si>
  <si>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</si>
  <si>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</si>
  <si>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</si>
  <si>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</si>
  <si>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</si>
  <si>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</si>
  <si>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</si>
  <si>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</si>
  <si>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</si>
  <si>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</si>
  <si>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</si>
  <si>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</si>
  <si>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</si>
  <si>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</si>
  <si>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</si>
  <si>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</si>
  <si>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</si>
  <si>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</si>
  <si>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</si>
  <si>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</si>
  <si>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</si>
  <si>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</si>
  <si>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</si>
  <si>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</si>
  <si>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</si>
  <si>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</si>
  <si>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</si>
  <si>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</si>
  <si>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</si>
  <si>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</si>
  <si>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</si>
  <si>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</si>
  <si>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</si>
  <si>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</si>
  <si>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</si>
  <si>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</si>
  <si>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</si>
  <si>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</si>
  <si>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</si>
  <si>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</si>
  <si>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</si>
  <si>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</si>
  <si>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</si>
  <si>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</si>
  <si>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</si>
  <si>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</si>
  <si>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</si>
  <si>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</si>
  <si>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</si>
  <si>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</si>
  <si>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</si>
  <si>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</si>
  <si>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</si>
  <si>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</si>
  <si>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</si>
  <si>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</si>
  <si>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</si>
  <si>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</si>
  <si>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</si>
  <si>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</si>
  <si>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</si>
  <si>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</si>
  <si>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</si>
  <si>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</si>
  <si>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</si>
  <si>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</si>
  <si>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</si>
  <si>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</si>
  <si>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</si>
  <si>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</si>
  <si>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</si>
  <si>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</si>
  <si>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</si>
  <si>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</si>
  <si>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</si>
  <si>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</si>
  <si>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</si>
  <si>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</si>
  <si>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</si>
  <si>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</si>
  <si>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</si>
  <si>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</si>
  <si>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</si>
  <si>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</si>
  <si>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</si>
  <si>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</si>
  <si>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</si>
  <si>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</si>
  <si>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</si>
  <si>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</si>
  <si>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</si>
  <si>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</si>
  <si>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</si>
  <si>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</si>
  <si>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</si>
  <si>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</si>
  <si>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</si>
  <si>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</si>
  <si>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</si>
  <si>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</si>
  <si>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</si>
  <si>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</si>
  <si>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</si>
  <si>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</si>
  <si>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</si>
  <si>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</si>
  <si>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</si>
  <si>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</si>
  <si>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</si>
  <si>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</si>
  <si>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</si>
  <si>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</si>
  <si>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</si>
  <si>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</si>
  <si>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</si>
  <si>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</si>
  <si>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</si>
  <si>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</si>
  <si>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</si>
  <si>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</si>
  <si>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</si>
  <si>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</si>
  <si>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</si>
  <si>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</si>
  <si>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</si>
  <si>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</si>
  <si>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</si>
  <si>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</si>
  <si>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</si>
  <si>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</si>
  <si>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</si>
  <si>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</si>
  <si>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</si>
  <si>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</si>
  <si>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</si>
  <si>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</si>
  <si>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</si>
  <si>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</si>
  <si>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</si>
  <si>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</si>
  <si>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</si>
  <si>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</si>
  <si>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</si>
  <si>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</si>
  <si>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</si>
  <si>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</si>
  <si>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</si>
  <si>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</si>
  <si>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</si>
  <si>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</si>
  <si>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</si>
  <si>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</si>
  <si>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</si>
  <si>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</si>
  <si>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</si>
  <si>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</si>
  <si>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</si>
  <si>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</si>
  <si>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</si>
  <si>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</si>
  <si>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</si>
  <si>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</si>
  <si>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</si>
  <si>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</si>
  <si>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</si>
  <si>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</si>
  <si>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</si>
  <si>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</si>
  <si>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</si>
  <si>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</si>
  <si>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</si>
  <si>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</si>
  <si>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</si>
  <si>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</si>
  <si>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</si>
  <si>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</si>
  <si>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</si>
  <si>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</si>
  <si>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</si>
  <si>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</si>
  <si>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</si>
  <si>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</si>
  <si>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</si>
  <si>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</si>
  <si>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</si>
  <si>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</si>
  <si>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</si>
  <si>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</si>
  <si>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</si>
  <si>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</si>
  <si>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</si>
  <si>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</si>
  <si>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</si>
  <si>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</si>
  <si>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</si>
  <si>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</si>
  <si>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</si>
  <si>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</si>
  <si>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</si>
  <si>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</si>
  <si>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</si>
  <si>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</si>
  <si>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</si>
  <si>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</si>
  <si>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</si>
  <si>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</si>
  <si>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</si>
  <si>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</si>
  <si>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</si>
  <si>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</si>
  <si>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</si>
  <si>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</si>
  <si>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</si>
  <si>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</si>
  <si>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</si>
  <si>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</si>
  <si>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</si>
  <si>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</si>
  <si>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</si>
  <si>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</si>
  <si>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</si>
  <si>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</si>
  <si>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</si>
  <si>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</si>
  <si>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</si>
  <si>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</si>
  <si>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</si>
  <si>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</si>
  <si>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</si>
  <si>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</si>
  <si>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</si>
  <si>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</si>
  <si>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</si>
  <si>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</si>
  <si>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</si>
  <si>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</si>
  <si>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</si>
  <si>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</si>
  <si>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</si>
  <si>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</si>
  <si>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</si>
  <si>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</si>
  <si>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</si>
  <si>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</si>
  <si>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</si>
  <si>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</si>
  <si>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</si>
  <si>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</si>
  <si>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</si>
  <si>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</si>
  <si>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</si>
  <si>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</si>
  <si>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</si>
  <si>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</si>
  <si>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</si>
  <si>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</si>
  <si>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</si>
  <si>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</si>
  <si>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</si>
  <si>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</si>
  <si>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</si>
  <si>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</si>
  <si>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</si>
  <si>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</si>
  <si>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</si>
  <si>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</si>
  <si>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</si>
  <si>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</si>
  <si>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</si>
  <si>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</si>
  <si>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</si>
  <si>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</si>
  <si>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</si>
  <si>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</si>
  <si>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</si>
  <si>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</si>
  <si>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</si>
  <si>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</si>
  <si>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</si>
  <si>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</si>
  <si>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</si>
  <si>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</si>
  <si>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</si>
  <si>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</si>
  <si>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</si>
  <si>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</si>
  <si>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</si>
  <si>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</si>
  <si>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</si>
  <si>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</si>
  <si>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</si>
  <si>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</si>
  <si>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</si>
  <si>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</si>
  <si>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</si>
  <si>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</si>
  <si>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</si>
  <si>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</si>
  <si>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</si>
  <si>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</si>
  <si>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</si>
  <si>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</si>
  <si>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</si>
  <si>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</si>
  <si>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</si>
  <si>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</si>
  <si>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</si>
  <si>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</si>
  <si>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</si>
  <si>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</si>
  <si>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</si>
  <si>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</si>
  <si>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</si>
  <si>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</si>
  <si>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</si>
  <si>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</si>
  <si>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</si>
  <si>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</si>
  <si>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</si>
  <si>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</si>
  <si>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</si>
  <si>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</si>
  <si>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</si>
  <si>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</si>
  <si>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</si>
  <si>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</si>
  <si>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</si>
  <si>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</si>
  <si>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</si>
  <si>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</si>
  <si>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</si>
  <si>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</si>
  <si>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</si>
  <si>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</si>
  <si>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</si>
  <si>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</si>
  <si>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</si>
  <si>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</si>
  <si>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</si>
  <si>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</si>
  <si>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</si>
  <si>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</si>
  <si>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</si>
  <si>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</si>
  <si>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</si>
  <si>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</si>
  <si>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</si>
  <si>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</si>
  <si>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</si>
  <si>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</si>
  <si>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</si>
  <si>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</si>
  <si>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</si>
  <si>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</si>
  <si>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</si>
  <si>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</si>
  <si>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</si>
  <si>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</si>
  <si>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</si>
  <si>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</si>
  <si>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</si>
  <si>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</si>
  <si>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</si>
  <si>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</si>
  <si>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</si>
  <si>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</si>
  <si>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</si>
  <si>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</si>
  <si>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</si>
  <si>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</si>
  <si>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</si>
  <si>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</si>
  <si>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</si>
  <si>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</si>
  <si>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</si>
  <si>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</si>
  <si>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</si>
  <si>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</si>
  <si>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</si>
  <si>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</si>
  <si>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</si>
  <si>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</si>
  <si>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</si>
  <si>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</si>
  <si>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</si>
  <si>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</si>
  <si>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</si>
  <si>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</si>
  <si>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</si>
  <si>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</si>
  <si>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</si>
  <si>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</si>
  <si>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</si>
  <si>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</si>
  <si>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</si>
  <si>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</si>
  <si>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</si>
  <si>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</si>
  <si>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</si>
  <si>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</si>
  <si>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</si>
  <si>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</si>
  <si>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</si>
  <si>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</si>
  <si>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</si>
  <si>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</si>
  <si>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</si>
  <si>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</si>
  <si>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</si>
  <si>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</si>
  <si>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</si>
  <si>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</si>
  <si>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</si>
  <si>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</si>
  <si>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</si>
  <si>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</si>
  <si>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</si>
  <si>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</si>
  <si>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</si>
  <si>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</si>
  <si>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</si>
  <si>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</si>
  <si>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</si>
  <si>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</si>
  <si>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</si>
  <si>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</si>
  <si>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</si>
  <si>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</si>
  <si>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</si>
  <si>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</si>
  <si>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</si>
  <si>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</si>
  <si>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</si>
  <si>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</si>
  <si>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</si>
  <si>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</si>
  <si>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</si>
  <si>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</si>
  <si>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</si>
  <si>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</si>
  <si>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</si>
  <si>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</si>
  <si>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</si>
  <si>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</si>
  <si>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</si>
  <si>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</si>
  <si>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</si>
  <si>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</si>
  <si>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</si>
  <si>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</si>
  <si>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</si>
  <si>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</si>
  <si>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</si>
  <si>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</si>
  <si>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</si>
  <si>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</si>
  <si>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</si>
  <si>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</si>
  <si>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</si>
  <si>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</si>
  <si>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</si>
  <si>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</si>
  <si>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</si>
  <si>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</si>
  <si>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</si>
  <si>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</si>
  <si>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</si>
  <si>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</si>
  <si>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</si>
  <si>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</si>
  <si>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</si>
  <si>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</si>
  <si>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</si>
  <si>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</si>
  <si>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</si>
  <si>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</si>
  <si>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</si>
  <si>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</si>
  <si>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</si>
  <si>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</si>
  <si>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</si>
  <si>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</si>
  <si>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</si>
  <si>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</si>
  <si>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</si>
  <si>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</si>
  <si>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</si>
  <si>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</si>
  <si>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</si>
  <si>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</si>
  <si>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</si>
  <si>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</si>
  <si>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</si>
  <si>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</si>
  <si>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</si>
  <si>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</si>
  <si>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</si>
  <si>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</si>
  <si>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</si>
  <si>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</si>
  <si>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</si>
  <si>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</si>
  <si>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</si>
  <si>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</si>
  <si>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</si>
  <si>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</si>
  <si>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</si>
  <si>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</si>
  <si>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</si>
  <si>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</si>
  <si>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</si>
  <si>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</si>
  <si>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</si>
  <si>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</si>
  <si>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</si>
  <si>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</si>
  <si>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</si>
  <si>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</si>
  <si>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</si>
  <si>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</si>
  <si>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</si>
  <si>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</si>
  <si>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</si>
  <si>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</si>
  <si>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</si>
  <si>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</si>
  <si>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</si>
  <si>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</si>
  <si>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</si>
  <si>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</si>
  <si>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</si>
  <si>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</si>
  <si>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</si>
  <si>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</si>
  <si>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</si>
  <si>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</si>
  <si>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</si>
  <si>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</si>
  <si>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</si>
  <si>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</si>
  <si>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</si>
  <si>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</si>
  <si>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</si>
  <si>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</si>
  <si>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</si>
  <si>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</si>
  <si>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</si>
  <si>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</si>
  <si>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</si>
  <si>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</si>
  <si>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</si>
  <si>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</si>
  <si>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</si>
  <si>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</si>
  <si>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</si>
  <si>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</si>
  <si>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</si>
  <si>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</si>
  <si>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</si>
  <si>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</si>
  <si>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</si>
  <si>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</si>
  <si>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</si>
  <si>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</si>
  <si>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</si>
  <si>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</si>
  <si>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</si>
  <si>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</si>
  <si>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</si>
  <si>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</si>
  <si>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</si>
  <si>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</si>
  <si>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</si>
  <si>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</si>
  <si>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</si>
  <si>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</si>
  <si>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</si>
  <si>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</si>
  <si>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</si>
  <si>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</si>
  <si>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</si>
  <si>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</si>
  <si>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</si>
  <si>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</si>
  <si>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</si>
  <si>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</si>
  <si>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</si>
  <si>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</si>
  <si>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</si>
  <si>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</si>
  <si>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</si>
  <si>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</si>
  <si>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</si>
  <si>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</si>
  <si>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</si>
  <si>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</si>
  <si>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</si>
  <si>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</si>
  <si>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</si>
  <si>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</si>
  <si>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</si>
  <si>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</si>
  <si>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</si>
  <si>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</si>
  <si>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</si>
  <si>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</si>
  <si>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</si>
  <si>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</si>
  <si>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</si>
  <si>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</si>
  <si>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</si>
  <si>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</si>
  <si>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</si>
  <si>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</si>
  <si>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</si>
  <si>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</si>
  <si>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</si>
  <si>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</si>
  <si>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</si>
  <si>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</si>
  <si>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</si>
  <si>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</si>
  <si>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</si>
  <si>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</si>
  <si>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</si>
  <si>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</si>
  <si>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</si>
  <si>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</si>
  <si>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</si>
  <si>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</si>
  <si>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</si>
  <si>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</si>
  <si>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</si>
  <si>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</si>
  <si>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</si>
  <si>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</si>
  <si>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</si>
  <si>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</si>
  <si>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</si>
  <si>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</si>
  <si>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</si>
  <si>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</si>
  <si>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</si>
  <si>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</si>
  <si>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</si>
  <si>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</si>
  <si>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</si>
  <si>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</si>
  <si>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</si>
  <si>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</si>
  <si>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</si>
  <si>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</si>
  <si>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</si>
  <si>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</si>
  <si>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</si>
  <si>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</si>
  <si>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</si>
  <si>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</si>
  <si>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</si>
  <si>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</si>
  <si>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</si>
  <si>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</si>
  <si>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</si>
  <si>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</si>
  <si>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</si>
  <si>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</si>
  <si>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</si>
  <si>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</si>
  <si>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</si>
  <si>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</si>
  <si>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</si>
  <si>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</si>
  <si>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</si>
  <si>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</si>
  <si>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</si>
  <si>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</si>
  <si>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</si>
  <si>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</si>
  <si>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</si>
  <si>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</si>
  <si>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</si>
  <si>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</si>
  <si>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</si>
  <si>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</si>
  <si>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</si>
  <si>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</si>
  <si>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</si>
  <si>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</si>
  <si>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</si>
  <si>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</si>
  <si>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</si>
  <si>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</si>
  <si>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</si>
  <si>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</si>
  <si>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</si>
  <si>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</si>
  <si>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</si>
  <si>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</si>
  <si>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</si>
  <si>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</si>
  <si>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</si>
  <si>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</si>
  <si>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</si>
  <si>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</si>
  <si>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</si>
  <si>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</si>
  <si>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</si>
  <si>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</si>
  <si>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</si>
  <si>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</si>
  <si>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</si>
  <si>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</si>
  <si>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</si>
  <si>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</si>
  <si>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</si>
  <si>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</si>
  <si>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</si>
  <si>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</si>
  <si>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</si>
  <si>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</si>
  <si>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</si>
  <si>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</si>
  <si>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</si>
  <si>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</si>
  <si>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</si>
  <si>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</si>
  <si>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</si>
  <si>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</si>
  <si>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</si>
  <si>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</si>
  <si>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</si>
  <si>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</si>
  <si>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</si>
  <si>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</si>
  <si>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</si>
  <si>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</si>
  <si>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</si>
  <si>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</si>
  <si>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</si>
  <si>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</si>
  <si>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</si>
  <si>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</si>
  <si>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</si>
  <si>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</si>
  <si>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</si>
  <si>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</si>
  <si>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</si>
  <si>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</si>
  <si>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</si>
  <si>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</si>
  <si>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</si>
  <si>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</si>
  <si>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</si>
  <si>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</si>
  <si>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</si>
  <si>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</si>
  <si>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</si>
  <si>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</si>
  <si>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</si>
  <si>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</si>
  <si>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</si>
  <si>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</si>
  <si>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</si>
  <si>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</si>
  <si>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</si>
  <si>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</si>
  <si>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</si>
  <si>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</si>
  <si>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</si>
  <si>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</si>
  <si>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</si>
  <si>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</si>
  <si>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</si>
  <si>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</si>
  <si>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</si>
  <si>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</si>
  <si>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</si>
  <si>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</si>
  <si>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</si>
  <si>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</si>
  <si>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</si>
  <si>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</si>
  <si>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</si>
  <si>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</si>
  <si>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</si>
  <si>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</si>
  <si>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</si>
  <si>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</si>
  <si>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</si>
  <si>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</si>
  <si>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</si>
  <si>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</si>
  <si>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</si>
  <si>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</si>
  <si>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</si>
  <si>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</si>
  <si>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</si>
  <si>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</si>
  <si>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</si>
  <si>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</si>
  <si>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</si>
  <si>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</si>
  <si>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</si>
  <si>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</si>
  <si>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</si>
  <si>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</si>
  <si>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</si>
  <si>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</si>
  <si>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</si>
  <si>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</si>
  <si>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</si>
  <si>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</si>
  <si>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</si>
  <si>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</si>
  <si>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</si>
  <si>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</si>
  <si>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</si>
  <si>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</si>
  <si>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</si>
  <si>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</si>
  <si>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</si>
  <si>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</si>
  <si>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</si>
  <si>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</si>
  <si>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</si>
  <si>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</si>
  <si>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</si>
  <si>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</si>
  <si>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</si>
  <si>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</si>
  <si>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</si>
  <si>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</si>
  <si>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</si>
  <si>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</si>
  <si>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</si>
  <si>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</si>
  <si>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</si>
  <si>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</si>
  <si>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</si>
  <si>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</si>
  <si>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</si>
  <si>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</si>
  <si>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</si>
  <si>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</si>
  <si>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</si>
  <si>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</si>
  <si>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</si>
  <si>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</si>
  <si>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</si>
  <si>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</si>
  <si>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</si>
  <si>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</si>
  <si>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</si>
  <si>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</si>
  <si>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</si>
  <si>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</si>
  <si>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</si>
  <si>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</si>
  <si>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</si>
  <si>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</si>
  <si>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</si>
  <si>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</si>
  <si>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</si>
  <si>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</si>
  <si>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</si>
  <si>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</si>
  <si>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</si>
  <si>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</si>
  <si>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</si>
  <si>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</si>
  <si>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</si>
  <si>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</si>
  <si>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</si>
  <si>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</si>
  <si>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</si>
  <si>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</si>
  <si>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</si>
  <si>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</si>
  <si>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</si>
  <si>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</si>
  <si>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</si>
  <si>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</si>
  <si>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</si>
  <si>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</si>
  <si>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</si>
  <si>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</si>
  <si>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</si>
  <si>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</si>
  <si>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</si>
  <si>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</si>
  <si>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</si>
  <si>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</si>
  <si>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</si>
  <si>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</si>
  <si>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</si>
  <si>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</si>
  <si>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</si>
  <si>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</si>
  <si>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</si>
  <si>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</si>
  <si>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</si>
  <si>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</si>
  <si>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</si>
  <si>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</si>
  <si>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</si>
  <si>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</si>
  <si>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</si>
  <si>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</si>
  <si>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</si>
  <si>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</si>
  <si>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</si>
  <si>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</si>
  <si>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</si>
  <si>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</si>
  <si>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</si>
  <si>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</si>
  <si>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</si>
  <si>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</si>
  <si>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</si>
  <si>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</si>
  <si>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</si>
  <si>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</si>
  <si>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</si>
  <si>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</si>
  <si>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</si>
  <si>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</si>
  <si>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</si>
  <si>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</si>
  <si>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</si>
  <si>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</si>
  <si>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</si>
  <si>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</si>
  <si>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</si>
  <si>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</si>
  <si>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</si>
  <si>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</si>
  <si>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</si>
  <si>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</si>
  <si>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</si>
  <si>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</si>
  <si>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</si>
  <si>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</si>
  <si>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</si>
  <si>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</si>
  <si>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</si>
  <si>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</si>
  <si>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</si>
  <si>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</si>
  <si>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</si>
  <si>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</si>
  <si>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</si>
  <si>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</si>
  <si>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</si>
  <si>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</si>
  <si>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</si>
  <si>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</si>
  <si>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</si>
  <si>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</si>
  <si>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</si>
  <si>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</si>
  <si>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</si>
  <si>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</si>
  <si>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</si>
  <si>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</si>
  <si>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</si>
  <si>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</si>
  <si>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</si>
  <si>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</si>
  <si>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</si>
  <si>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</si>
  <si>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</si>
  <si>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</si>
  <si>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</si>
  <si>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</si>
  <si>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</si>
  <si>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</si>
  <si>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</si>
  <si>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</si>
  <si>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</si>
  <si>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</si>
  <si>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</si>
  <si>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</si>
  <si>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</si>
  <si>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</si>
  <si>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</si>
  <si>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</si>
  <si>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</si>
  <si>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</si>
  <si>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</si>
  <si>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</si>
  <si>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</si>
  <si>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</si>
  <si>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</si>
  <si>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</si>
  <si>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</si>
  <si>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</si>
  <si>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</si>
  <si>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</si>
  <si>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</si>
  <si>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</si>
  <si>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</si>
  <si>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</si>
  <si>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</si>
  <si>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</si>
  <si>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</si>
  <si>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</si>
  <si>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</si>
  <si>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</si>
  <si>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</si>
  <si>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</si>
  <si>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</si>
  <si>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</si>
  <si>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</si>
  <si>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</si>
  <si>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</si>
  <si>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</si>
  <si>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</si>
  <si>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</si>
  <si>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</si>
  <si>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</si>
  <si>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</si>
  <si>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</si>
  <si>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</si>
  <si>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</si>
  <si>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</si>
  <si>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</si>
  <si>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</si>
  <si>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</si>
  <si>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</si>
  <si>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</si>
  <si>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</si>
  <si>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</si>
  <si>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</si>
  <si>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</si>
  <si>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</si>
  <si>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</si>
  <si>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</si>
  <si>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</si>
  <si>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</si>
  <si>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</si>
  <si>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</si>
  <si>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</si>
  <si>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</si>
  <si>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</si>
  <si>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</si>
  <si>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</si>
  <si>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</si>
  <si>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</si>
  <si>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</si>
  <si>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</si>
  <si>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</si>
  <si>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</si>
  <si>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</si>
  <si>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</si>
  <si>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</si>
  <si>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</si>
  <si>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</si>
  <si>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</si>
  <si>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</si>
  <si>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</si>
  <si>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</si>
  <si>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</si>
  <si>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</si>
  <si>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</si>
  <si>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</si>
  <si>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</si>
  <si>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</si>
  <si>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</si>
  <si>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</si>
  <si>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</si>
  <si>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</si>
  <si>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</si>
  <si>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</si>
  <si>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</si>
  <si>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</si>
  <si>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</si>
  <si>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</si>
  <si>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</si>
  <si>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</si>
  <si>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</si>
  <si>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</si>
  <si>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</si>
  <si>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</si>
  <si>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</si>
  <si>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</si>
  <si>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</si>
  <si>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</si>
  <si>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</si>
  <si>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</si>
  <si>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</si>
  <si>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</si>
  <si>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</si>
  <si>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</si>
  <si>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</si>
  <si>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</si>
  <si>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</si>
  <si>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</si>
  <si>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</si>
  <si>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</si>
  <si>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</si>
  <si>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</si>
  <si>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</si>
  <si>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</si>
  <si>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</si>
  <si>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</si>
  <si>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</si>
  <si>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</si>
  <si>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</si>
  <si>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</si>
  <si>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</si>
  <si>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</si>
  <si>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</si>
  <si>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</si>
  <si>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</si>
  <si>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</si>
  <si>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</si>
  <si>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</si>
  <si>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</si>
  <si>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</si>
  <si>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</si>
  <si>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</si>
  <si>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</si>
  <si>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</si>
  <si>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</si>
  <si>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</si>
  <si>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</si>
  <si>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</si>
  <si>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</si>
  <si>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</si>
  <si>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</si>
  <si>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</si>
  <si>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</si>
  <si>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</si>
  <si>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</si>
  <si>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</si>
  <si>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</si>
  <si>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</si>
  <si>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</si>
  <si>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</si>
  <si>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</si>
  <si>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</si>
  <si>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</si>
  <si>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</si>
  <si>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</si>
  <si>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</si>
  <si>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</si>
  <si>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</si>
  <si>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</si>
  <si>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</si>
  <si>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</si>
  <si>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</si>
  <si>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</si>
  <si>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</si>
  <si>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</si>
  <si>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</si>
  <si>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</si>
  <si>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</si>
  <si>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</si>
  <si>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</si>
  <si>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</si>
  <si>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</si>
  <si>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</si>
  <si>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</si>
  <si>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</si>
  <si>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</si>
  <si>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</si>
  <si>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</si>
  <si>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</si>
  <si>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</si>
  <si>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</si>
  <si>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</si>
  <si>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</si>
  <si>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</si>
  <si>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</si>
  <si>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</si>
  <si>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</si>
  <si>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</si>
  <si>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</si>
  <si>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</si>
  <si>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</si>
  <si>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</si>
  <si>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</si>
  <si>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</si>
  <si>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</si>
  <si>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</si>
  <si>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</si>
  <si>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</si>
  <si>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</si>
  <si>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</si>
  <si>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</si>
  <si>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</si>
  <si>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</si>
  <si>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</si>
  <si>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</si>
  <si>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</si>
  <si>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</si>
  <si>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</si>
  <si>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</si>
  <si>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</si>
  <si>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</si>
  <si>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</si>
  <si>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</si>
  <si>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</si>
  <si>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</si>
  <si>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</si>
  <si>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</si>
  <si>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</si>
  <si>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</si>
  <si>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</si>
  <si>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</si>
  <si>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</si>
  <si>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</si>
  <si>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</si>
  <si>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</si>
  <si>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</si>
  <si>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</si>
  <si>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</si>
  <si>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</si>
  <si>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</si>
  <si>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</si>
  <si>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</si>
  <si>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</si>
  <si>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</si>
  <si>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</si>
  <si>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</si>
  <si>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</si>
  <si>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</si>
  <si>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</si>
  <si>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</si>
  <si>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</si>
  <si>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</si>
  <si>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</si>
  <si>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</si>
  <si>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</si>
  <si>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</si>
  <si>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</si>
  <si>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</si>
  <si>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</si>
  <si>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</si>
  <si>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</si>
  <si>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</si>
  <si>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</si>
  <si>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</si>
  <si>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</si>
  <si>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</si>
  <si>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</si>
  <si>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</si>
  <si>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</si>
  <si>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</si>
  <si>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</si>
  <si>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</si>
  <si>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</si>
  <si>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</si>
  <si>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</si>
  <si>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</si>
  <si>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</si>
  <si>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</si>
  <si>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</si>
  <si>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</si>
  <si>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</si>
  <si>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</si>
  <si>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</si>
  <si>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</si>
  <si>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</si>
  <si>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</si>
  <si>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</si>
  <si>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</si>
  <si>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</si>
  <si>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</si>
  <si>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</si>
  <si>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</si>
  <si>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</si>
  <si>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</si>
  <si>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</si>
  <si>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</si>
  <si>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</si>
  <si>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</si>
  <si>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</si>
  <si>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</si>
  <si>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</si>
  <si>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</si>
  <si>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</si>
  <si>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</si>
  <si>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</si>
  <si>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</si>
  <si>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</si>
  <si>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</si>
  <si>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</si>
  <si>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</si>
  <si>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</si>
  <si>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</si>
  <si>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</si>
  <si>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</si>
  <si>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</si>
  <si>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</si>
  <si>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</si>
  <si>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</si>
  <si>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</si>
  <si>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</si>
  <si>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</si>
  <si>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</si>
  <si>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</si>
  <si>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</si>
  <si>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</si>
  <si>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</si>
  <si>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</si>
  <si>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</si>
  <si>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</si>
  <si>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</si>
  <si>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</si>
  <si>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</si>
  <si>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</si>
  <si>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</si>
  <si>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</si>
  <si>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</si>
  <si>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</si>
  <si>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</si>
  <si>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</si>
  <si>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</si>
  <si>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</si>
  <si>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</si>
  <si>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</si>
  <si>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</si>
  <si>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</si>
  <si>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</si>
  <si>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</si>
  <si>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</si>
  <si>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</si>
  <si>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</si>
  <si>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</si>
  <si>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</si>
  <si>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</si>
  <si>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</si>
  <si>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</si>
  <si>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</si>
  <si>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</si>
  <si>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</si>
  <si>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</si>
  <si>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</si>
  <si>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</si>
  <si>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</si>
  <si>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</si>
  <si>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</si>
  <si>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</si>
  <si>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</si>
  <si>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</si>
  <si>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</si>
  <si>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</si>
  <si>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</si>
  <si>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</si>
  <si>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</si>
  <si>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</si>
  <si>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</si>
  <si>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</si>
  <si>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</si>
  <si>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</si>
  <si>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</si>
  <si>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</si>
  <si>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</si>
  <si>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</si>
  <si>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</si>
  <si>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</si>
  <si>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</si>
  <si>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</si>
  <si>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</si>
  <si>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</si>
  <si>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</si>
  <si>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</si>
  <si>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</si>
  <si>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</si>
  <si>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</si>
  <si>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</si>
  <si>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</si>
  <si>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</si>
  <si>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</si>
  <si>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</si>
  <si>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</si>
  <si>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</si>
  <si>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</si>
  <si>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</si>
  <si>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</si>
  <si>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</si>
  <si>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</si>
  <si>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</si>
  <si>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</si>
  <si>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</si>
  <si>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</si>
  <si>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</si>
  <si>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</si>
  <si>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</si>
  <si>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</si>
  <si>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</si>
  <si>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</si>
  <si>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</si>
  <si>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</si>
  <si>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</si>
  <si>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</si>
  <si>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</si>
  <si>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</si>
  <si>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</si>
  <si>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</si>
  <si>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</si>
  <si>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</si>
  <si>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</si>
  <si>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</si>
  <si>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</si>
  <si>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</si>
  <si>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</si>
  <si>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</si>
  <si>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</si>
  <si>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</si>
  <si>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</si>
  <si>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</si>
  <si>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</si>
  <si>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</si>
  <si>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</si>
  <si>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</si>
  <si>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</si>
  <si>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</si>
  <si>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</si>
  <si>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</si>
  <si>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</si>
  <si>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</si>
  <si>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</si>
  <si>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</si>
  <si>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</si>
  <si>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</si>
  <si>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</si>
  <si>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</si>
  <si>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</si>
  <si>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</si>
  <si>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</si>
  <si>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</si>
  <si>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</si>
  <si>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</si>
  <si>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</si>
  <si>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</si>
  <si>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</si>
  <si>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</si>
  <si>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</si>
  <si>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</si>
  <si>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</si>
  <si>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</si>
  <si>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</si>
  <si>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</si>
  <si>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</si>
  <si>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</si>
  <si>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</si>
  <si>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</si>
  <si>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</si>
  <si>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</si>
  <si>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</si>
  <si>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</si>
  <si>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</si>
  <si>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</si>
  <si>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</si>
  <si>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</si>
  <si>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</si>
  <si>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</si>
  <si>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</si>
  <si>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</si>
  <si>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</si>
  <si>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</si>
  <si>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</si>
  <si>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</si>
  <si>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</si>
  <si>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</si>
  <si>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</si>
  <si>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</si>
  <si>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</si>
  <si>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</si>
  <si>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</si>
  <si>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</si>
  <si>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</si>
  <si>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</si>
  <si>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</si>
  <si>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</si>
  <si>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</si>
  <si>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</si>
  <si>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</si>
  <si>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</si>
  <si>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</si>
  <si>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</si>
  <si>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</si>
  <si>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</si>
  <si>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</si>
  <si>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</si>
  <si>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</si>
  <si>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</si>
  <si>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</si>
  <si>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</si>
  <si>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</si>
  <si>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</si>
  <si>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</si>
  <si>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</si>
  <si>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</si>
  <si>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</si>
  <si>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</si>
  <si>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</si>
  <si>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</si>
  <si>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</si>
  <si>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</si>
  <si>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</si>
  <si>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</si>
  <si>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</si>
  <si>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</si>
  <si>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</si>
  <si>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</si>
  <si>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</si>
  <si>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</si>
  <si>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</si>
  <si>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</si>
  <si>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</si>
  <si>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</si>
  <si>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</si>
  <si>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</si>
  <si>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</si>
  <si>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</si>
  <si>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</si>
  <si>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</si>
  <si>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</si>
  <si>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</si>
  <si>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</si>
  <si>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</si>
  <si>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</si>
  <si>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</si>
  <si>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</si>
  <si>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</si>
  <si>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</si>
  <si>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</si>
  <si>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</si>
  <si>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</si>
  <si>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</si>
  <si>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</si>
  <si>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</si>
  <si>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</si>
  <si>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</si>
  <si>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</si>
  <si>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</si>
  <si>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</si>
  <si>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</si>
  <si>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</si>
  <si>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</si>
  <si>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</si>
  <si>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</si>
  <si>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</si>
  <si>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</si>
  <si>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</si>
  <si>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</si>
  <si>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</si>
  <si>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</si>
  <si>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</si>
  <si>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</si>
  <si>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</si>
  <si>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</si>
  <si>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</si>
  <si>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</si>
  <si>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</si>
  <si>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</si>
  <si>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</si>
  <si>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</si>
  <si>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</si>
  <si>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</si>
  <si>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</si>
  <si>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</si>
  <si>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</si>
  <si>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</si>
  <si>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</si>
  <si>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</si>
  <si>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</si>
  <si>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</si>
  <si>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</si>
  <si>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</si>
  <si>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</si>
  <si>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</si>
  <si>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</si>
  <si>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</si>
  <si>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</si>
  <si>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</si>
  <si>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</si>
  <si>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</si>
  <si>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</si>
  <si>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</si>
  <si>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</si>
  <si>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</si>
  <si>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</si>
  <si>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</si>
  <si>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</si>
  <si>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</si>
  <si>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</si>
  <si>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</si>
  <si>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</si>
  <si>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</si>
  <si>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</si>
  <si>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</si>
  <si>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</si>
  <si>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</si>
  <si>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</si>
  <si>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</si>
  <si>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</si>
  <si>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</si>
  <si>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</si>
  <si>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</si>
  <si>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</si>
  <si>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</si>
  <si>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</si>
  <si>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</si>
  <si>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</si>
  <si>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</si>
  <si>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</si>
  <si>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</si>
  <si>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</si>
  <si>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</si>
  <si>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</si>
  <si>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</si>
  <si>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</si>
  <si>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</si>
  <si>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</si>
  <si>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</si>
  <si>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</si>
  <si>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</si>
  <si>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</si>
  <si>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</si>
  <si>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</si>
  <si>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</si>
  <si>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</si>
  <si>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</si>
  <si>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</si>
  <si>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</si>
  <si>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</si>
  <si>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</si>
  <si>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</si>
  <si>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</si>
  <si>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</si>
  <si>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</si>
  <si>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</si>
  <si>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</si>
  <si>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</si>
  <si>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</si>
  <si>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</si>
  <si>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</si>
  <si>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</si>
  <si>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</si>
  <si>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</si>
  <si>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</si>
  <si>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</si>
  <si>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</si>
  <si>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</si>
  <si>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</si>
  <si>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</si>
  <si>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</si>
  <si>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</si>
  <si>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</si>
  <si>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</si>
  <si>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</si>
  <si>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</si>
  <si>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</si>
  <si>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</si>
  <si>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</si>
  <si>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</si>
  <si>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</si>
  <si>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</si>
  <si>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</si>
  <si>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</si>
  <si>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</si>
  <si>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</si>
  <si>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</si>
  <si>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</si>
  <si>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</si>
  <si>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</si>
  <si>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</si>
  <si>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</si>
  <si>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</si>
  <si>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</si>
  <si>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</si>
  <si>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</si>
  <si>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</si>
  <si>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</si>
  <si>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</si>
  <si>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</si>
  <si>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</si>
  <si>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</si>
  <si>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</si>
  <si>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</si>
  <si>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</si>
  <si>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</si>
  <si>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</si>
  <si>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</si>
  <si>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</si>
  <si>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</si>
  <si>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</si>
  <si>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</si>
  <si>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</si>
  <si>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</si>
  <si>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</si>
  <si>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</si>
  <si>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</si>
  <si>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</si>
  <si>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</si>
  <si>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</si>
  <si>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</si>
  <si>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</si>
  <si>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</si>
  <si>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</si>
  <si>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</si>
  <si>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</si>
  <si>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</si>
  <si>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</si>
  <si>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</si>
  <si>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</si>
  <si>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</si>
  <si>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</si>
  <si>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</si>
  <si>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</si>
  <si>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</si>
  <si>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</si>
  <si>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</si>
  <si>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</si>
  <si>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</si>
  <si>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</si>
  <si>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</si>
  <si>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</si>
  <si>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</si>
  <si>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</si>
  <si>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</si>
  <si>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</si>
  <si>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</si>
  <si>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</si>
  <si>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</si>
  <si>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</si>
  <si>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</si>
  <si>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</si>
  <si>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</si>
  <si>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</si>
  <si>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</si>
  <si>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</si>
  <si>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</si>
  <si>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</si>
  <si>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</si>
  <si>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</si>
  <si>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</si>
  <si>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</si>
  <si>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</si>
  <si>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</si>
  <si>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</si>
  <si>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</si>
  <si>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</si>
  <si>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</si>
  <si>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</si>
  <si>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</si>
  <si>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</si>
  <si>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</si>
  <si>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</si>
  <si>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</si>
  <si>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</si>
  <si>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</si>
  <si>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</si>
  <si>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</si>
  <si>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</si>
  <si>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</si>
  <si>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</si>
  <si>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</si>
  <si>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</si>
  <si>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</si>
  <si>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</si>
  <si>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</si>
  <si>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</si>
  <si>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</si>
  <si>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</si>
  <si>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</si>
  <si>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</si>
  <si>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</si>
  <si>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</si>
  <si>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</si>
  <si>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</si>
  <si>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</si>
  <si>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</si>
  <si>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</si>
  <si>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</si>
  <si>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</si>
  <si>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</si>
  <si>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</si>
  <si>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</si>
  <si>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</si>
  <si>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</si>
  <si>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</si>
  <si>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</si>
  <si>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</si>
  <si>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</si>
  <si>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</si>
  <si>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</si>
  <si>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</si>
  <si>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</si>
  <si>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</si>
  <si>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</si>
  <si>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</si>
  <si>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</si>
  <si>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</si>
  <si>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</si>
  <si>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</si>
  <si>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</si>
  <si>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</si>
  <si>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</si>
  <si>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</si>
  <si>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</si>
  <si>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</si>
  <si>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</si>
  <si>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</si>
  <si>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</si>
  <si>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</si>
  <si>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</si>
  <si>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</si>
  <si>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</si>
  <si>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</si>
  <si>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</si>
  <si>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</si>
  <si>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</si>
  <si>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</si>
  <si>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</si>
  <si>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</si>
  <si>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</si>
  <si>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</si>
  <si>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</si>
  <si>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</si>
  <si>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</si>
  <si>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</si>
  <si>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</si>
  <si>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</si>
  <si>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</si>
  <si>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</si>
  <si>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</si>
  <si>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</si>
  <si>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</si>
  <si>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</si>
  <si>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</si>
  <si>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</si>
  <si>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</si>
  <si>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</si>
  <si>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</si>
  <si>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</si>
  <si>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</si>
  <si>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</si>
  <si>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</si>
  <si>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</si>
  <si>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</si>
  <si>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</si>
  <si>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</si>
  <si>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</si>
  <si>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</si>
  <si>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</si>
  <si>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</si>
  <si>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</si>
  <si>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</si>
  <si>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</si>
  <si>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</si>
  <si>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</si>
  <si>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</si>
  <si>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</si>
  <si>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</si>
  <si>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</si>
  <si>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</si>
  <si>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</si>
  <si>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</si>
  <si>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</si>
  <si>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</si>
  <si>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</si>
  <si>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</si>
  <si>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</si>
  <si>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</si>
  <si>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</si>
  <si>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</si>
  <si>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</si>
  <si>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</si>
  <si>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</si>
  <si>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</si>
  <si>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</si>
  <si>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</si>
  <si>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</si>
  <si>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</si>
  <si>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</si>
  <si>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</si>
  <si>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</si>
  <si>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</si>
  <si>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</si>
  <si>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</si>
  <si>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</si>
  <si>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</si>
  <si>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</si>
  <si>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</si>
  <si>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</si>
  <si>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</si>
  <si>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</si>
  <si>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</si>
  <si>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</si>
  <si>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</si>
  <si>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</si>
  <si>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</si>
  <si>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</si>
  <si>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</si>
  <si>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</si>
  <si>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</si>
  <si>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</si>
  <si>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</si>
  <si>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</si>
  <si>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</si>
  <si>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</si>
  <si>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</si>
  <si>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</si>
  <si>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</si>
  <si>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</si>
  <si>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</si>
  <si>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</si>
  <si>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</si>
  <si>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</si>
  <si>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</si>
  <si>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</si>
  <si>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</si>
  <si>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</si>
  <si>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</si>
  <si>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</si>
  <si>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</si>
  <si>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</si>
  <si>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</si>
  <si>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</si>
  <si>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</si>
  <si>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</si>
  <si>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</si>
  <si>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</si>
  <si>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</si>
  <si>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</si>
  <si>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</si>
  <si>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</si>
  <si>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</si>
  <si>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</si>
  <si>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</si>
  <si>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</si>
  <si>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</si>
  <si>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</si>
  <si>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</si>
  <si>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</si>
  <si>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</si>
  <si>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</si>
  <si>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</si>
  <si>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</si>
  <si>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</si>
  <si>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</si>
  <si>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</si>
  <si>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</si>
  <si>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</si>
  <si>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</si>
  <si>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</si>
  <si>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</si>
  <si>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</si>
  <si>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</si>
  <si>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</si>
  <si>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</si>
  <si>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</si>
  <si>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</si>
  <si>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</si>
  <si>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</si>
  <si>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</si>
  <si>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</si>
  <si>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</si>
  <si>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</si>
  <si>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</si>
  <si>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</si>
  <si>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</si>
  <si>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</si>
  <si>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</si>
  <si>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</si>
  <si>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</si>
  <si>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</si>
  <si>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</si>
  <si>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</si>
  <si>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</si>
  <si>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</si>
  <si>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</si>
  <si>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</si>
  <si>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</si>
  <si>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</si>
  <si>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</si>
  <si>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</si>
  <si>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</si>
  <si>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</si>
  <si>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</si>
  <si>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</si>
  <si>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</si>
  <si>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</si>
  <si>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</si>
  <si>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</si>
  <si>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</si>
  <si>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</si>
  <si>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</si>
  <si>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</si>
  <si>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</si>
  <si>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</si>
  <si>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</si>
  <si>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</si>
  <si>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</si>
  <si>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</si>
  <si>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</si>
  <si>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</si>
  <si>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</si>
  <si>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</si>
  <si>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</si>
  <si>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</si>
  <si>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</si>
  <si>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</si>
  <si>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</si>
  <si>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</si>
  <si>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</si>
  <si>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</si>
  <si>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</si>
  <si>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</si>
  <si>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</si>
  <si>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</si>
  <si>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</si>
  <si>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</si>
  <si>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</si>
  <si>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</si>
  <si>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</si>
  <si>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</si>
  <si>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</si>
  <si>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</si>
  <si>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</si>
  <si>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</si>
  <si>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</si>
  <si>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</si>
  <si>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</si>
  <si>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</si>
  <si>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</si>
  <si>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</si>
  <si>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</si>
  <si>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</si>
  <si>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</si>
  <si>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</si>
  <si>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</si>
  <si>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</si>
  <si>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</si>
  <si>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</si>
  <si>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</si>
  <si>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</si>
  <si>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</si>
  <si>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</si>
  <si>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</si>
  <si>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</si>
  <si>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</si>
  <si>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</si>
  <si>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</si>
  <si>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</si>
  <si>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</si>
  <si>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</si>
  <si>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</si>
  <si>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</si>
  <si>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</si>
  <si>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</si>
  <si>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</si>
  <si>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</si>
  <si>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</si>
  <si>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</si>
  <si>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</si>
  <si>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</si>
  <si>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</si>
  <si>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</si>
  <si>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</si>
  <si>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</si>
  <si>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</si>
  <si>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</si>
  <si>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</si>
  <si>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</si>
  <si>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</si>
  <si>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</si>
  <si>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</si>
  <si>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</si>
  <si>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</si>
  <si>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</si>
  <si>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</si>
  <si>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</si>
  <si>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</si>
  <si>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</si>
  <si>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</si>
  <si>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</si>
  <si>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</si>
  <si>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</si>
  <si>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</si>
  <si>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</si>
  <si>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</si>
  <si>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</si>
  <si>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</si>
  <si>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</si>
  <si>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</si>
  <si>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</si>
  <si>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</si>
  <si>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</si>
  <si>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</si>
  <si>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</si>
  <si>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</si>
  <si>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</si>
  <si>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</si>
  <si>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</si>
  <si>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</si>
  <si>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</si>
  <si>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</si>
  <si>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</si>
  <si>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</si>
  <si>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</si>
  <si>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</si>
  <si>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</si>
  <si>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</si>
  <si>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</si>
  <si>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</si>
  <si>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</si>
  <si>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</si>
  <si>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</si>
  <si>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</si>
  <si>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</si>
  <si>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</si>
  <si>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</si>
  <si>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</si>
  <si>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</si>
  <si>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</si>
  <si>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</si>
  <si>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</si>
  <si>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</si>
  <si>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</si>
  <si>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</si>
  <si>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</si>
  <si>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</si>
  <si>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</si>
  <si>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</si>
  <si>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</si>
  <si>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</si>
  <si>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</si>
  <si>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</si>
  <si>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</si>
  <si>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</si>
  <si>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</si>
  <si>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</si>
  <si>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</si>
  <si>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</si>
  <si>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</si>
  <si>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</si>
  <si>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</si>
  <si>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</si>
  <si>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</si>
  <si>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</si>
  <si>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</si>
  <si>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</si>
  <si>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</si>
  <si>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</si>
  <si>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</si>
  <si>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</si>
  <si>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</si>
  <si>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</si>
  <si>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</si>
  <si>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</si>
  <si>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</si>
  <si>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</si>
  <si>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</si>
  <si>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</si>
  <si>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</si>
  <si>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</si>
  <si>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</si>
  <si>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</si>
  <si>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</si>
  <si>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</si>
  <si>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</si>
  <si>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</si>
  <si>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</si>
  <si>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</si>
  <si>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</si>
  <si>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</si>
  <si>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</si>
  <si>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</si>
  <si>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</si>
  <si>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</si>
  <si>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</si>
  <si>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</si>
  <si>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</si>
  <si>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</si>
  <si>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</si>
  <si>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</si>
  <si>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</si>
  <si>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</si>
  <si>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</si>
  <si>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</si>
  <si>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</si>
  <si>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</si>
  <si>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</si>
  <si>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</si>
  <si>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</si>
  <si>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</si>
  <si>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</si>
  <si>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</si>
  <si>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</si>
  <si>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</si>
  <si>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</si>
  <si>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</si>
  <si>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</si>
  <si>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</si>
  <si>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</si>
  <si>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</si>
  <si>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</si>
  <si>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</si>
  <si>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</si>
  <si>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</si>
  <si>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</si>
  <si>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</si>
  <si>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</si>
  <si>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</si>
  <si>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</si>
  <si>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</si>
  <si>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</si>
  <si>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</si>
  <si>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</si>
  <si>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</si>
  <si>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</si>
  <si>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</si>
  <si>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</si>
  <si>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</si>
  <si>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</si>
  <si>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</si>
  <si>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</si>
  <si>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</si>
  <si>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</si>
  <si>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</si>
  <si>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</si>
  <si>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</si>
  <si>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</si>
  <si>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</si>
  <si>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</si>
  <si>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</si>
  <si>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</si>
  <si>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</si>
  <si>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</si>
  <si>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</si>
  <si>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</si>
  <si>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</si>
  <si>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</si>
  <si>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</si>
  <si>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</si>
  <si>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</si>
  <si>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</si>
  <si>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</si>
  <si>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</si>
  <si>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</si>
  <si>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</si>
  <si>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</si>
  <si>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</si>
  <si>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</si>
  <si>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</si>
  <si>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</si>
  <si>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</si>
  <si>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</si>
  <si>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</si>
  <si>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</si>
  <si>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</si>
  <si>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</si>
  <si>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</si>
  <si>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</si>
  <si>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</si>
  <si>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</si>
  <si>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</si>
  <si>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</si>
  <si>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</si>
  <si>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</si>
  <si>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</si>
  <si>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</si>
  <si>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</si>
  <si>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</si>
  <si>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</si>
  <si>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</si>
  <si>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</si>
  <si>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</si>
  <si>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</si>
  <si>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</si>
  <si>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</si>
  <si>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</si>
  <si>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</si>
  <si>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</si>
  <si>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</si>
  <si>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</si>
  <si>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</si>
  <si>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</si>
  <si>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</si>
  <si>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</si>
  <si>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</si>
  <si>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</si>
  <si>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</si>
  <si>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</si>
  <si>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</si>
  <si>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</si>
  <si>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</si>
  <si>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</si>
  <si>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</si>
  <si>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</si>
  <si>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</si>
  <si>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</si>
  <si>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</si>
  <si>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</si>
  <si>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</si>
  <si>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</si>
  <si>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</si>
  <si>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</si>
  <si>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</si>
  <si>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</si>
  <si>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</si>
  <si>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</si>
  <si>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</si>
  <si>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</si>
  <si>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</si>
  <si>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</si>
  <si>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</si>
  <si>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</si>
  <si>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</si>
  <si>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</si>
  <si>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</si>
  <si>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</si>
  <si>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</si>
  <si>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</si>
  <si>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</si>
  <si>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</si>
  <si>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</si>
  <si>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</si>
  <si>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</si>
  <si>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</si>
  <si>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</si>
  <si>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</si>
  <si>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</si>
  <si>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</si>
  <si>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</si>
  <si>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</si>
  <si>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</si>
  <si>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</si>
  <si>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</si>
  <si>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</si>
  <si>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</si>
  <si>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</si>
  <si>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</si>
  <si>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</si>
  <si>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</si>
  <si>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</si>
  <si>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</si>
  <si>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</si>
  <si>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</si>
  <si>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</si>
  <si>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</si>
  <si>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</si>
  <si>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</si>
  <si>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</si>
  <si>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</si>
  <si>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</si>
  <si>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</si>
  <si>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</si>
  <si>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</si>
  <si>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</si>
  <si>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</si>
  <si>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</si>
  <si>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</si>
  <si>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</si>
  <si>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</si>
  <si>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</si>
  <si>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</si>
  <si>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</si>
  <si>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</si>
  <si>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</si>
  <si>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</si>
  <si>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</si>
  <si>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</si>
  <si>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</si>
  <si>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</si>
  <si>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</si>
  <si>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</si>
  <si>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</si>
  <si>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</si>
  <si>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</si>
  <si>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</si>
  <si>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</si>
  <si>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</si>
  <si>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</si>
  <si>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</si>
  <si>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</si>
  <si>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</si>
  <si>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</si>
  <si>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</si>
  <si>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</si>
  <si>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</si>
  <si>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</si>
  <si>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</si>
  <si>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</si>
  <si>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</si>
  <si>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</si>
  <si>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</si>
  <si>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</si>
  <si>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</si>
  <si>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</si>
  <si>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</si>
  <si>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</si>
  <si>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</si>
  <si>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</si>
  <si>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</si>
  <si>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</si>
  <si>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</si>
  <si>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</si>
  <si>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</si>
  <si>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</si>
  <si>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</si>
  <si>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</si>
  <si>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</si>
  <si>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</si>
  <si>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</si>
  <si>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</si>
  <si>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</si>
  <si>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</si>
  <si>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</si>
  <si>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</si>
  <si>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</si>
  <si>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</si>
  <si>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</si>
  <si>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</si>
  <si>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</si>
  <si>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</si>
  <si>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</si>
  <si>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</si>
  <si>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</si>
  <si>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</si>
  <si>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</si>
  <si>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</si>
  <si>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</si>
  <si>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</si>
  <si>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</si>
  <si>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</si>
  <si>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</si>
  <si>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</si>
  <si>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</si>
  <si>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</si>
  <si>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</si>
  <si>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</si>
  <si>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</si>
  <si>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</si>
  <si>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</si>
  <si>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</si>
  <si>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</si>
  <si>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</si>
  <si>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</si>
  <si>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</si>
  <si>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</si>
  <si>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</si>
  <si>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</si>
  <si>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</si>
  <si>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</si>
  <si>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</si>
  <si>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</si>
  <si>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</si>
  <si>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</si>
  <si>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</si>
  <si>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</si>
  <si>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</si>
  <si>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</si>
  <si>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</si>
  <si>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</si>
  <si>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</si>
  <si>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</si>
  <si>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</si>
  <si>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</si>
  <si>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</si>
  <si>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</si>
  <si>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</si>
  <si>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</si>
  <si>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</si>
  <si>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</si>
  <si>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</si>
  <si>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</si>
  <si>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</si>
  <si>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</si>
  <si>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</si>
  <si>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</si>
  <si>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</si>
  <si>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</si>
  <si>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</si>
  <si>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</si>
  <si>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</si>
  <si>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</si>
  <si>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</si>
  <si>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</si>
  <si>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</si>
  <si>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</si>
  <si>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</si>
  <si>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</si>
  <si>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</si>
  <si>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</si>
  <si>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</si>
  <si>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</si>
  <si>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</si>
  <si>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</si>
  <si>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</si>
  <si>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</si>
  <si>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</si>
  <si>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</si>
  <si>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</si>
  <si>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</si>
  <si>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</si>
  <si>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</si>
  <si>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</si>
  <si>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</si>
  <si>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</si>
  <si>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</si>
  <si>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</si>
  <si>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</si>
  <si>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</si>
  <si>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</si>
  <si>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</si>
  <si>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</si>
  <si>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</si>
  <si>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</si>
  <si>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</si>
  <si>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</si>
  <si>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</si>
  <si>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</si>
  <si>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</si>
  <si>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</si>
  <si>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</si>
  <si>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</si>
  <si>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</si>
  <si>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</si>
  <si>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</si>
  <si>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</si>
  <si>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</si>
  <si>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</si>
  <si>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</si>
  <si>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</si>
  <si>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</si>
  <si>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</si>
  <si>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</si>
  <si>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</si>
  <si>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</si>
  <si>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</si>
  <si>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</si>
  <si>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</si>
  <si>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</si>
  <si>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</si>
  <si>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</si>
  <si>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</si>
  <si>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</si>
  <si>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</si>
  <si>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</si>
  <si>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</si>
  <si>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</si>
  <si>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</si>
  <si>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</si>
  <si>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</si>
  <si>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</si>
  <si>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</si>
  <si>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</si>
  <si>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</si>
  <si>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</si>
  <si>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</si>
  <si>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</si>
  <si>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</si>
  <si>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</si>
  <si>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</si>
  <si>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</si>
  <si>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</si>
  <si>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</si>
  <si>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</si>
  <si>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</si>
  <si>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</si>
  <si>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</si>
  <si>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</si>
  <si>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</si>
  <si>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</si>
  <si>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</si>
  <si>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</si>
  <si>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</si>
  <si>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</si>
  <si>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</si>
  <si>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</si>
  <si>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</si>
  <si>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</si>
  <si>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</si>
  <si>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</si>
  <si>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</si>
  <si>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</si>
  <si>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</si>
  <si>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</si>
  <si>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</si>
  <si>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</si>
  <si>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</si>
  <si>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</si>
  <si>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</si>
  <si>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</si>
  <si>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</si>
  <si>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</si>
  <si>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</si>
  <si>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</si>
  <si>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</si>
  <si>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</si>
  <si>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</si>
  <si>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</si>
  <si>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</si>
  <si>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</si>
  <si>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</si>
  <si>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</si>
  <si>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</si>
  <si>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</si>
  <si>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</si>
  <si>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</si>
  <si>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</si>
  <si>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</si>
  <si>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</si>
  <si>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</si>
  <si>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</si>
  <si>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</si>
  <si>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</si>
  <si>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</si>
  <si>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</si>
  <si>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</si>
  <si>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</si>
  <si>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</si>
  <si>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</si>
  <si>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</si>
  <si>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</si>
  <si>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</si>
  <si>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</si>
  <si>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</si>
  <si>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</si>
  <si>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</si>
  <si>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</si>
  <si>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</si>
  <si>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</si>
  <si>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</si>
  <si>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</si>
  <si>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</si>
  <si>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</si>
  <si>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</si>
  <si>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</si>
  <si>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</si>
  <si>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</si>
  <si>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</si>
  <si>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</si>
  <si>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</si>
  <si>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</si>
  <si>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</si>
  <si>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</si>
  <si>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</si>
  <si>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</si>
  <si>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</si>
  <si>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</si>
  <si>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</si>
  <si>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</si>
  <si>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</si>
  <si>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</si>
  <si>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</si>
  <si>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</si>
  <si>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</si>
  <si>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</si>
  <si>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</si>
  <si>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</si>
  <si>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</si>
  <si>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</si>
  <si>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</si>
  <si>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</si>
  <si>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</si>
  <si>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</si>
  <si>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</si>
  <si>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</si>
  <si>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</si>
  <si>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</si>
  <si>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</si>
  <si>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</si>
  <si>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</si>
  <si>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</si>
  <si>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</si>
  <si>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</si>
  <si>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</si>
  <si>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</si>
  <si>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</si>
  <si>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</si>
  <si>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</si>
  <si>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</si>
  <si>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</si>
  <si>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</si>
  <si>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</si>
  <si>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</si>
  <si>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</si>
  <si>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</si>
  <si>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</si>
  <si>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</si>
  <si>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</si>
  <si>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</si>
  <si>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</si>
  <si>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</si>
  <si>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</si>
  <si>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</si>
  <si>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</si>
  <si>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</si>
  <si>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</si>
  <si>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</si>
  <si>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</si>
  <si>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</si>
  <si>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</si>
  <si>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</si>
  <si>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</si>
  <si>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</si>
  <si>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</si>
  <si>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</si>
  <si>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</si>
  <si>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</si>
  <si>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</si>
  <si>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</si>
  <si>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</si>
  <si>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</si>
  <si>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</si>
  <si>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</si>
  <si>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</si>
  <si>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</si>
  <si>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</si>
  <si>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</si>
  <si>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</si>
  <si>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</si>
  <si>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</si>
  <si>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</si>
  <si>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</si>
  <si>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</si>
  <si>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</si>
  <si>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</si>
  <si>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</si>
  <si>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</si>
  <si>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</si>
  <si>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</si>
  <si>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</si>
  <si>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</si>
  <si>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</si>
  <si>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</si>
  <si>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</si>
  <si>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</si>
  <si>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</si>
  <si>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</si>
  <si>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</si>
  <si>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</si>
  <si>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</si>
  <si>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</si>
  <si>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</si>
  <si>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</si>
  <si>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</si>
  <si>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</si>
  <si>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</si>
  <si>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</si>
  <si>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</si>
  <si>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</si>
  <si>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</si>
  <si>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</si>
  <si>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</si>
  <si>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</si>
  <si>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</si>
  <si>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</si>
  <si>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</si>
  <si>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</si>
  <si>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</si>
  <si>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</si>
  <si>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</si>
  <si>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</si>
  <si>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</si>
  <si>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</si>
  <si>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</si>
  <si>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</si>
  <si>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</si>
  <si>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</si>
  <si>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</si>
  <si>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</si>
  <si>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</si>
  <si>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</si>
  <si>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</si>
  <si>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</si>
  <si>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</si>
  <si>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</si>
  <si>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</si>
  <si>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</si>
  <si>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</si>
  <si>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</si>
  <si>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</si>
  <si>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</si>
  <si>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</si>
  <si>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</si>
  <si>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</si>
  <si>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</si>
  <si>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</si>
  <si>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</si>
  <si>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</si>
  <si>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</si>
  <si>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</si>
  <si>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</si>
  <si>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</si>
  <si>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</si>
  <si>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</si>
  <si>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</si>
  <si>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</si>
  <si>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</si>
  <si>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</si>
  <si>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</si>
  <si>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</si>
  <si>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</si>
  <si>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</si>
  <si>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</si>
  <si>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</si>
  <si>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</si>
  <si>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</si>
  <si>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</si>
  <si>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</si>
  <si>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</si>
  <si>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</si>
  <si>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</si>
  <si>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</si>
  <si>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</si>
  <si>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</si>
  <si>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</si>
  <si>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</si>
  <si>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</si>
  <si>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</si>
  <si>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</si>
  <si>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</si>
  <si>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</si>
  <si>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</si>
  <si>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</si>
  <si>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</si>
  <si>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</si>
  <si>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</si>
  <si>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</si>
  <si>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</si>
  <si>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</si>
  <si>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</si>
  <si>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</si>
  <si>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</si>
  <si>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</si>
  <si>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</si>
  <si>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</si>
  <si>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</si>
  <si>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</si>
  <si>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</si>
  <si>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</si>
  <si>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</si>
  <si>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</si>
  <si>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</si>
  <si>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</si>
  <si>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</si>
  <si>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</si>
  <si>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</si>
  <si>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</si>
  <si>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</si>
  <si>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</si>
  <si>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</si>
  <si>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</si>
  <si>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</si>
  <si>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</si>
  <si>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</si>
  <si>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</si>
  <si>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</si>
  <si>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</si>
  <si>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</si>
  <si>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</si>
  <si>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</si>
  <si>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</si>
  <si>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</si>
  <si>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</si>
  <si>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</si>
  <si>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</si>
  <si>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</si>
  <si>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</si>
  <si>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</si>
  <si>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</si>
  <si>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</si>
  <si>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</si>
  <si>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</si>
  <si>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</si>
  <si>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</si>
  <si>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</si>
  <si>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</si>
  <si>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</si>
  <si>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</si>
  <si>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</si>
  <si>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</si>
  <si>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</si>
  <si>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</si>
  <si>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</si>
  <si>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</si>
  <si>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</si>
  <si>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</si>
  <si>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</si>
  <si>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</si>
  <si>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</si>
  <si>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</si>
  <si>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</si>
  <si>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</si>
  <si>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</si>
  <si>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</si>
  <si>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</si>
  <si>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</si>
  <si>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</si>
  <si>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</si>
  <si>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</si>
  <si>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</si>
  <si>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</si>
  <si>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</si>
  <si>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</si>
  <si>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</si>
  <si>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</si>
  <si>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</si>
  <si>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</si>
  <si>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</si>
  <si>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</si>
  <si>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</si>
  <si>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</si>
  <si>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</si>
  <si>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</si>
  <si>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</si>
  <si>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</si>
  <si>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</si>
  <si>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</si>
  <si>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</si>
  <si>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</si>
  <si>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</si>
  <si>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</si>
  <si>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</si>
  <si>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</si>
  <si>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</si>
  <si>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</si>
  <si>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</si>
  <si>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</si>
  <si>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</si>
  <si>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</si>
  <si>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</si>
  <si>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</si>
  <si>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</si>
  <si>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</si>
  <si>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</si>
  <si>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</si>
  <si>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</si>
  <si>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</si>
  <si>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</si>
  <si>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</si>
  <si>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</si>
  <si>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</si>
  <si>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</si>
  <si>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</si>
  <si>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</si>
  <si>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</si>
  <si>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</si>
  <si>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</si>
  <si>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</si>
  <si>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</si>
  <si>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</si>
  <si>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</si>
  <si>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</si>
  <si>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</si>
  <si>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</si>
  <si>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</si>
  <si>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</si>
  <si>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</si>
  <si>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</si>
  <si>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</si>
  <si>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</si>
  <si>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</si>
  <si>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</si>
  <si>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</si>
  <si>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</si>
  <si>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</si>
  <si>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</si>
  <si>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</si>
  <si>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</si>
  <si>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</si>
  <si>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</si>
  <si>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</si>
  <si>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</si>
  <si>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</si>
  <si>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</si>
  <si>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</si>
  <si>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</si>
  <si>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</si>
  <si>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</si>
  <si>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</si>
  <si>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</si>
  <si>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</si>
  <si>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</si>
  <si>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</si>
  <si>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</si>
  <si>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</si>
  <si>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</si>
  <si>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</si>
  <si>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</si>
  <si>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</si>
  <si>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</si>
  <si>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</si>
  <si>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</si>
  <si>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</si>
  <si>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</si>
  <si>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</si>
  <si>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</si>
  <si>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</si>
  <si>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</si>
  <si>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</si>
  <si>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</si>
  <si>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</si>
  <si>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</si>
  <si>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</si>
  <si>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</si>
  <si>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</si>
  <si>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</si>
  <si>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</si>
  <si>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</si>
  <si>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</si>
  <si>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</si>
  <si>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</si>
  <si>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</si>
  <si>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</si>
  <si>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</si>
  <si>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</si>
  <si>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</si>
  <si>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</si>
  <si>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</si>
  <si>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</si>
  <si>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</si>
  <si>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</si>
  <si>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</si>
  <si>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</si>
  <si>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</si>
  <si>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</si>
  <si>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</si>
  <si>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</si>
  <si>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</si>
  <si>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</si>
  <si>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</si>
  <si>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</si>
  <si>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</si>
  <si>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</si>
  <si>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</si>
  <si>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</si>
  <si>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</si>
  <si>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</si>
  <si>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</si>
  <si>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</si>
  <si>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</si>
  <si>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</si>
  <si>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</si>
  <si>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</si>
  <si>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</si>
  <si>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</si>
  <si>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</si>
  <si>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</si>
  <si>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</si>
  <si>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</si>
  <si>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</si>
  <si>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</si>
  <si>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</si>
  <si>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</si>
  <si>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</si>
  <si>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</si>
  <si>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</si>
  <si>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</si>
  <si>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</si>
  <si>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</si>
  <si>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</si>
  <si>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</si>
  <si>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</si>
  <si>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</si>
  <si>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</si>
  <si>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</si>
  <si>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</si>
  <si>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</si>
  <si>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</si>
  <si>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</si>
  <si>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</si>
  <si>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</si>
  <si>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</si>
  <si>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</si>
  <si>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</si>
  <si>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</si>
  <si>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</si>
  <si>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</si>
  <si>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</si>
  <si>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</si>
  <si>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</si>
  <si>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</si>
  <si>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</si>
  <si>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</si>
  <si>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</si>
  <si>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</si>
  <si>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</si>
  <si>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</si>
  <si>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</si>
  <si>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</si>
  <si>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</si>
  <si>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</si>
  <si>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</si>
  <si>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</si>
  <si>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</si>
  <si>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</si>
  <si>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</si>
  <si>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</si>
  <si>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</si>
  <si>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</si>
  <si>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</si>
  <si>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</si>
  <si>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</si>
  <si>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</si>
  <si>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</si>
  <si>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</si>
  <si>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</si>
  <si>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</si>
  <si>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</si>
  <si>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</si>
  <si>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</si>
  <si>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</si>
  <si>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</si>
  <si>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</si>
  <si>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</si>
  <si>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</si>
  <si>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</si>
  <si>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</si>
  <si>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</si>
  <si>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</si>
  <si>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</si>
  <si>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</si>
  <si>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</si>
  <si>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</si>
  <si>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</si>
  <si>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</si>
  <si>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</si>
  <si>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</si>
  <si>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</si>
  <si>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</si>
  <si>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</si>
  <si>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</si>
  <si>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</si>
  <si>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</si>
  <si>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</si>
  <si>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</si>
  <si>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</si>
  <si>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</si>
  <si>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</si>
  <si>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</si>
  <si>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</si>
  <si>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</si>
  <si>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</si>
  <si>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</si>
  <si>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</si>
  <si>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</si>
  <si>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</si>
  <si>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</si>
  <si>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</si>
  <si>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</si>
  <si>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</si>
  <si>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</si>
  <si>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</si>
  <si>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</si>
  <si>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</si>
  <si>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</si>
  <si>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</si>
  <si>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</si>
  <si>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</si>
  <si>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</si>
  <si>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</si>
  <si>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</si>
  <si>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</si>
  <si>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</si>
  <si>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</si>
  <si>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</si>
  <si>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</si>
  <si>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</si>
  <si>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</si>
  <si>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</si>
  <si>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</si>
  <si>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</si>
  <si>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</si>
  <si>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</si>
  <si>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</si>
  <si>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</si>
  <si>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</si>
  <si>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</si>
  <si>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</si>
  <si>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</si>
  <si>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</si>
  <si>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</si>
  <si>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</si>
  <si>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</si>
  <si>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</si>
  <si>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</si>
  <si>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</si>
  <si>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</si>
  <si>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</si>
  <si>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</si>
  <si>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</si>
  <si>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</si>
  <si>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</si>
  <si>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</si>
  <si>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</si>
  <si>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</si>
  <si>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</si>
  <si>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</si>
  <si>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</si>
  <si>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</si>
  <si>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</si>
  <si>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</si>
  <si>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</si>
  <si>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</si>
  <si>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</si>
  <si>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</si>
  <si>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</si>
  <si>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</si>
  <si>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</si>
  <si>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</si>
  <si>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</si>
  <si>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</si>
  <si>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</si>
  <si>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</si>
  <si>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</si>
  <si>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</si>
  <si>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</si>
  <si>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</si>
  <si>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</si>
  <si>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</si>
  <si>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</si>
  <si>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</si>
  <si>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</si>
  <si>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</si>
  <si>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</si>
  <si>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</si>
  <si>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</si>
  <si>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</si>
  <si>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</si>
  <si>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</si>
  <si>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</si>
  <si>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</si>
  <si>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</si>
  <si>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</si>
  <si>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</si>
  <si>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</si>
  <si>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</si>
  <si>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</si>
  <si>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</si>
  <si>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</si>
  <si>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</si>
  <si>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</si>
  <si>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</si>
  <si>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</si>
  <si>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</si>
  <si>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</si>
  <si>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</si>
  <si>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</si>
  <si>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</si>
  <si>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</si>
  <si>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</si>
  <si>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</si>
  <si>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</si>
  <si>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</si>
  <si>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</si>
  <si>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</si>
  <si>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</si>
  <si>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</si>
  <si>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</si>
  <si>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</si>
  <si>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</si>
  <si>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</si>
  <si>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</si>
  <si>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</si>
  <si>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</si>
  <si>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</si>
  <si>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</si>
  <si>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</si>
  <si>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</si>
  <si>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</si>
  <si>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</si>
  <si>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</si>
  <si>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</si>
  <si>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</si>
  <si>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</si>
  <si>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</si>
  <si>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</si>
  <si>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</si>
  <si>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</si>
  <si>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</si>
  <si>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</si>
  <si>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</si>
  <si>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</si>
  <si>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</si>
  <si>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</si>
  <si>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</si>
  <si>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</si>
  <si>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</si>
  <si>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</si>
  <si>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</si>
  <si>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</si>
  <si>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</si>
  <si>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</si>
  <si>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</si>
  <si>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</si>
  <si>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</si>
  <si>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</si>
  <si>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</si>
  <si>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</si>
  <si>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</si>
  <si>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</si>
  <si>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</si>
  <si>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</si>
  <si>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</si>
  <si>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</si>
  <si>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</si>
  <si>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</si>
  <si>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</si>
  <si>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</si>
  <si>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</si>
  <si>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</si>
  <si>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</si>
  <si>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</si>
  <si>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</si>
  <si>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</si>
  <si>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</si>
  <si>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</si>
  <si>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</si>
  <si>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</si>
  <si>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</si>
  <si>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</si>
  <si>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</si>
  <si>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</si>
  <si>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</si>
  <si>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</si>
  <si>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</si>
  <si>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</si>
  <si>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</si>
  <si>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</si>
  <si>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</si>
  <si>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</si>
  <si>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</si>
  <si>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</si>
  <si>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</si>
  <si>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</si>
  <si>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</si>
  <si>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</si>
  <si>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</si>
  <si>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</si>
  <si>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</si>
  <si>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</si>
  <si>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</si>
  <si>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</si>
  <si>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</si>
  <si>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</si>
  <si>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</si>
  <si>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</si>
  <si>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</si>
  <si>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</si>
  <si>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</si>
  <si>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</si>
  <si>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</si>
  <si>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</si>
  <si>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</si>
  <si>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</si>
  <si>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</si>
  <si>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</si>
  <si>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</si>
  <si>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</si>
  <si>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</si>
  <si>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</si>
  <si>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</si>
  <si>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</si>
  <si>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</si>
  <si>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</si>
  <si>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</si>
  <si>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</si>
  <si>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</si>
  <si>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</si>
  <si>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</si>
  <si>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</si>
  <si>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</si>
  <si>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</si>
  <si>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</si>
  <si>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</si>
  <si>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</si>
  <si>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</si>
  <si>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</si>
  <si>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</si>
  <si>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</si>
  <si>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</si>
  <si>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</si>
  <si>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</si>
  <si>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</si>
  <si>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</si>
  <si>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</si>
  <si>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</si>
  <si>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</si>
  <si>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</si>
  <si>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</si>
  <si>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</si>
  <si>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</si>
  <si>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</si>
  <si>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</si>
  <si>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</si>
  <si>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</si>
  <si>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</si>
  <si>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</si>
  <si>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</si>
  <si>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</si>
  <si>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</si>
  <si>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</si>
  <si>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</si>
  <si>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</si>
  <si>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</si>
  <si>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</si>
  <si>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</si>
  <si>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</si>
  <si>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</si>
  <si>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</si>
  <si>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</si>
  <si>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</si>
  <si>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</si>
  <si>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</si>
  <si>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</si>
  <si>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</si>
  <si>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</si>
  <si>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</si>
  <si>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</si>
  <si>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</si>
  <si>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</si>
  <si>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</si>
  <si>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</si>
  <si>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</si>
  <si>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</si>
  <si>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</si>
  <si>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</si>
  <si>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</si>
  <si>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</si>
  <si>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</si>
  <si>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</si>
  <si>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</si>
  <si>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</si>
  <si>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</si>
  <si>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</si>
  <si>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</si>
  <si>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</si>
  <si>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</si>
  <si>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</si>
  <si>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</si>
  <si>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</si>
  <si>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</si>
  <si>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</si>
  <si>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</si>
  <si>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</si>
  <si>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</si>
  <si>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</si>
  <si>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</si>
  <si>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</si>
  <si>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</si>
  <si>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</si>
  <si>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</si>
  <si>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</si>
  <si>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</si>
  <si>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</si>
  <si>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</si>
  <si>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</si>
  <si>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</si>
  <si>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</si>
  <si>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</si>
  <si>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</si>
  <si>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</si>
  <si>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</si>
  <si>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</si>
  <si>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</si>
  <si>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</si>
  <si>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</si>
  <si>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</si>
  <si>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</si>
  <si>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</si>
  <si>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</si>
  <si>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</si>
  <si>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</si>
  <si>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</si>
  <si>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</si>
  <si>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</si>
  <si>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</si>
  <si>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</si>
  <si>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</si>
  <si>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</si>
  <si>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</si>
  <si>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</si>
  <si>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</si>
  <si>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</si>
  <si>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</si>
  <si>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</si>
  <si>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</si>
  <si>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</si>
  <si>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</si>
  <si>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</si>
  <si>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</si>
  <si>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</si>
  <si>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</si>
  <si>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</si>
  <si>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</si>
  <si>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</si>
  <si>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</si>
  <si>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</si>
  <si>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</si>
  <si>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</si>
  <si>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</si>
  <si>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</si>
  <si>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</si>
  <si>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</si>
  <si>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</si>
  <si>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</si>
  <si>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</si>
  <si>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</si>
  <si>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</si>
  <si>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</si>
  <si>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</si>
  <si>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</si>
  <si>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</si>
  <si>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</si>
  <si>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</si>
  <si>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</si>
  <si>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</si>
  <si>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</si>
  <si>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</si>
  <si>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</si>
  <si>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</si>
  <si>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</si>
  <si>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</si>
  <si>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</si>
  <si>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</si>
  <si>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</si>
  <si>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</si>
  <si>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</si>
  <si>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</si>
  <si>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</si>
  <si>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</si>
  <si>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</si>
  <si>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</si>
  <si>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</si>
  <si>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</si>
  <si>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</si>
  <si>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</si>
  <si>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</si>
  <si>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</si>
  <si>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</si>
  <si>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</si>
  <si>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</si>
  <si>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</si>
  <si>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</si>
  <si>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</si>
  <si>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</si>
  <si>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</si>
  <si>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</si>
  <si>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</si>
  <si>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</si>
  <si>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</si>
  <si>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</si>
  <si>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</si>
  <si>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</si>
  <si>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</si>
  <si>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</si>
  <si>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</si>
  <si>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</si>
  <si>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</si>
  <si>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</si>
  <si>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</si>
  <si>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</si>
  <si>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</si>
  <si>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</si>
  <si>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</si>
  <si>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</si>
  <si>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</si>
  <si>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</si>
  <si>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</si>
  <si>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</si>
  <si>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</si>
  <si>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</si>
  <si>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</si>
  <si>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</si>
  <si>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</si>
  <si>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</si>
  <si>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</si>
  <si>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</si>
  <si>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</si>
  <si>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</si>
  <si>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</si>
  <si>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</si>
  <si>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</si>
  <si>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</si>
  <si>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</si>
  <si>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</si>
  <si>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</si>
  <si>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</si>
  <si>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</si>
  <si>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</si>
  <si>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</si>
  <si>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</si>
  <si>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</si>
  <si>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</si>
  <si>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</si>
  <si>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</si>
  <si>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</si>
  <si>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</si>
  <si>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</si>
  <si>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</si>
  <si>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</si>
  <si>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</si>
  <si>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</si>
  <si>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</si>
  <si>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</si>
  <si>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</si>
  <si>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</si>
  <si>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</si>
  <si>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</si>
  <si>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</si>
  <si>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</si>
  <si>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</si>
  <si>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</si>
  <si>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</si>
  <si>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</si>
  <si>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</si>
  <si>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</si>
  <si>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</si>
  <si>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</si>
  <si>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</si>
  <si>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</si>
  <si>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</si>
  <si>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</si>
  <si>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</si>
  <si>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</si>
  <si>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</si>
  <si>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</si>
  <si>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</si>
  <si>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</si>
  <si>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</si>
  <si>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</si>
  <si>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</si>
  <si>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</si>
  <si>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</si>
  <si>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</si>
  <si>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</si>
  <si>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</si>
  <si>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</si>
  <si>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</si>
  <si>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</si>
  <si>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</si>
  <si>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</si>
  <si>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</si>
  <si>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</si>
  <si>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</si>
  <si>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</si>
  <si>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</si>
  <si>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</si>
  <si>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</si>
  <si>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</si>
  <si>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</si>
  <si>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</si>
  <si>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</si>
  <si>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</si>
  <si>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</si>
  <si>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</si>
  <si>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</si>
  <si>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</si>
  <si>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</si>
  <si>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</si>
  <si>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</si>
  <si>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</si>
  <si>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</si>
  <si>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</si>
  <si>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</si>
  <si>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</si>
  <si>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</si>
  <si>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</si>
  <si>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</si>
  <si>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</si>
  <si>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</si>
  <si>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</si>
  <si>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</si>
  <si>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</si>
  <si>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</si>
  <si>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</si>
  <si>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</si>
  <si>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</si>
  <si>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</si>
  <si>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</si>
  <si>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</si>
  <si>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</si>
  <si>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</si>
  <si>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</si>
  <si>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</si>
  <si>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</si>
  <si>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</si>
  <si>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</si>
  <si>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</si>
  <si>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</si>
  <si>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</si>
  <si>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</si>
  <si>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</si>
  <si>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</si>
  <si>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</si>
  <si>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</si>
  <si>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</si>
  <si>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</si>
  <si>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</si>
  <si>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</si>
  <si>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</si>
  <si>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</si>
  <si>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</si>
  <si>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</si>
  <si>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</si>
  <si>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</si>
  <si>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</si>
  <si>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</si>
  <si>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</si>
  <si>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</si>
  <si>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</si>
  <si>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</si>
  <si>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</si>
  <si>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</si>
  <si>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</si>
  <si>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</si>
  <si>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</si>
  <si>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</si>
  <si>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</si>
  <si>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</si>
  <si>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</si>
  <si>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</si>
  <si>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</si>
  <si>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</si>
  <si>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</si>
  <si>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</si>
  <si>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</si>
  <si>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</si>
  <si>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</si>
  <si>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</si>
  <si>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</si>
  <si>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</si>
  <si>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</si>
  <si>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</si>
  <si>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</si>
  <si>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</si>
  <si>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</si>
  <si>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</si>
  <si>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</si>
  <si>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</si>
  <si>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</si>
  <si>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</si>
  <si>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</si>
  <si>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</si>
  <si>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</si>
  <si>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</si>
  <si>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</si>
  <si>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</si>
  <si>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</si>
  <si>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</si>
  <si>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</si>
  <si>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</si>
  <si>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</si>
  <si>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</si>
  <si>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</si>
  <si>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</si>
  <si>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</si>
  <si>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</si>
  <si>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</si>
  <si>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</si>
  <si>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</si>
  <si>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</si>
  <si>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</si>
  <si>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</si>
  <si>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</si>
  <si>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</si>
  <si>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</si>
  <si>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</si>
  <si>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</si>
  <si>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</si>
  <si>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</si>
  <si>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</si>
  <si>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</si>
  <si>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</si>
  <si>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</si>
  <si>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</si>
  <si>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</si>
  <si>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</si>
  <si>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</si>
  <si>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</si>
  <si>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</si>
  <si>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</si>
  <si>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</si>
  <si>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</si>
  <si>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</si>
  <si>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</si>
  <si>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</si>
  <si>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</si>
  <si>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</si>
  <si>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</si>
  <si>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</si>
  <si>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</si>
  <si>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</si>
  <si>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</si>
  <si>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</si>
  <si>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</si>
  <si>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</si>
  <si>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</si>
  <si>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</si>
  <si>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</si>
  <si>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</si>
  <si>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</si>
  <si>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</si>
  <si>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</si>
  <si>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</si>
  <si>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</si>
  <si>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</si>
  <si>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</si>
  <si>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</si>
  <si>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</si>
  <si>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</si>
  <si>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</si>
  <si>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</si>
  <si>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</si>
  <si>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</si>
  <si>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</si>
  <si>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</si>
  <si>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</si>
  <si>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</si>
  <si>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</si>
  <si>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</si>
  <si>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</si>
  <si>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</si>
  <si>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</si>
  <si>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</si>
  <si>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</si>
  <si>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</si>
  <si>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</si>
  <si>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</si>
  <si>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</si>
  <si>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</si>
  <si>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</si>
  <si>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</si>
  <si>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</si>
  <si>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</si>
  <si>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</si>
  <si>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</si>
  <si>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</si>
  <si>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</si>
  <si>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</si>
  <si>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</si>
  <si>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</si>
  <si>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</si>
  <si>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</si>
  <si>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</si>
  <si>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</si>
  <si>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</si>
  <si>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</si>
  <si>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</si>
  <si>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</si>
  <si>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</si>
  <si>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</si>
  <si>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</si>
  <si>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</si>
  <si>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</si>
  <si>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</si>
  <si>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</si>
  <si>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</si>
  <si>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</si>
  <si>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</si>
  <si>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</si>
  <si>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</si>
  <si>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</si>
  <si>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</si>
  <si>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</si>
  <si>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</si>
  <si>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</si>
  <si>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</si>
  <si>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</si>
  <si>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</si>
  <si>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</si>
  <si>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</si>
  <si>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</si>
  <si>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</si>
  <si>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</si>
  <si>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</si>
  <si>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</si>
  <si>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</si>
  <si>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</si>
  <si>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</si>
  <si>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</si>
  <si>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</si>
  <si>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</si>
  <si>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</si>
  <si>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</si>
  <si>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</si>
  <si>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</si>
  <si>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</si>
  <si>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</si>
  <si>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</si>
  <si>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</si>
  <si>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</si>
  <si>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</si>
  <si>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</si>
  <si>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</si>
  <si>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</si>
  <si>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</si>
  <si>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</si>
  <si>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</si>
  <si>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</si>
  <si>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</si>
  <si>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</si>
  <si>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</si>
  <si>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</si>
  <si>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</si>
  <si>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</si>
  <si>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</si>
  <si>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</si>
  <si>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</si>
  <si>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</si>
  <si>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</si>
  <si>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</si>
  <si>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</si>
  <si>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</si>
  <si>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</si>
  <si>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</si>
  <si>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</si>
  <si>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</si>
  <si>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</si>
  <si>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</si>
  <si>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</si>
  <si>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</si>
  <si>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</si>
  <si>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</si>
  <si>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</si>
  <si>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</si>
  <si>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</si>
  <si>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</si>
  <si>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</si>
  <si>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</si>
  <si>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</si>
  <si>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</si>
  <si>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</si>
  <si>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</si>
  <si>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</si>
  <si>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</si>
  <si>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</si>
  <si>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</si>
  <si>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</si>
  <si>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</si>
  <si>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</si>
  <si>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</si>
  <si>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</si>
  <si>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</si>
  <si>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</si>
  <si>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</si>
  <si>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</si>
  <si>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</si>
  <si>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</si>
  <si>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</si>
  <si>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</si>
  <si>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</si>
  <si>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</si>
  <si>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</si>
  <si>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</si>
  <si>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</si>
  <si>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</si>
  <si>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</si>
  <si>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</si>
  <si>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</si>
  <si>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</si>
  <si>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</si>
  <si>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</si>
  <si>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</si>
  <si>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</si>
  <si>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</si>
  <si>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</si>
  <si>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</si>
  <si>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</si>
  <si>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</si>
  <si>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</si>
  <si>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</si>
  <si>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</si>
  <si>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</si>
  <si>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</si>
  <si>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</si>
  <si>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</si>
  <si>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</si>
  <si>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</si>
  <si>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</si>
  <si>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</si>
  <si>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</si>
  <si>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</si>
  <si>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</si>
  <si>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</si>
  <si>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</si>
  <si>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</si>
  <si>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</si>
  <si>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</si>
  <si>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</si>
  <si>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</si>
  <si>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</si>
  <si>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</si>
  <si>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</si>
  <si>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</si>
  <si>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</si>
  <si>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</si>
  <si>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</si>
  <si>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</si>
  <si>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</si>
  <si>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</si>
  <si>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</si>
  <si>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</si>
  <si>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</si>
  <si>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</si>
  <si>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</si>
  <si>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</si>
  <si>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</si>
  <si>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</si>
  <si>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</si>
  <si>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</si>
  <si>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</si>
  <si>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</si>
  <si>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</si>
  <si>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</si>
  <si>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</si>
  <si>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</si>
  <si>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</si>
  <si>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</si>
  <si>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</si>
  <si>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</si>
  <si>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</si>
  <si>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</si>
  <si>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</si>
  <si>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</si>
  <si>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</si>
  <si>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</si>
  <si>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</si>
  <si>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</si>
  <si>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</si>
  <si>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</si>
  <si>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</si>
  <si>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</si>
  <si>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</si>
  <si>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</si>
  <si>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</si>
  <si>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</si>
  <si>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</si>
  <si>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</si>
  <si>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</si>
  <si>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</si>
  <si>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</si>
  <si>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</si>
  <si>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</si>
  <si>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</si>
  <si>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</si>
  <si>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</si>
  <si>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</si>
  <si>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</si>
  <si>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</si>
  <si>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</si>
  <si>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</si>
  <si>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</si>
  <si>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</si>
  <si>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</si>
  <si>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</si>
  <si>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</si>
  <si>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</si>
  <si>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</si>
  <si>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</si>
  <si>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</si>
  <si>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</si>
  <si>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</si>
  <si>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</si>
  <si>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</si>
  <si>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</si>
  <si>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</si>
  <si>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</si>
  <si>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</si>
  <si>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</si>
  <si>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</si>
  <si>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</si>
  <si>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</si>
  <si>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</si>
  <si>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</si>
  <si>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</si>
  <si>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</si>
  <si>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</si>
  <si>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</si>
  <si>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</si>
  <si>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</si>
  <si>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</si>
  <si>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</si>
  <si>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</si>
  <si>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</si>
  <si>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</si>
  <si>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</si>
  <si>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</si>
  <si>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</si>
  <si>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</si>
  <si>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</si>
  <si>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</si>
  <si>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</si>
  <si>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</si>
  <si>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</si>
  <si>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</si>
  <si>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</si>
  <si>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</si>
  <si>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</si>
  <si>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</si>
  <si>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</si>
  <si>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</si>
  <si>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</si>
  <si>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</si>
  <si>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</si>
  <si>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</si>
  <si>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</si>
  <si>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</si>
  <si>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</si>
  <si>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</si>
  <si>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</si>
  <si>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</si>
  <si>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</si>
  <si>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</si>
  <si>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</si>
  <si>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</si>
  <si>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</si>
  <si>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</si>
  <si>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</si>
  <si>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</si>
  <si>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</si>
  <si>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</si>
  <si>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</si>
  <si>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</si>
  <si>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</si>
  <si>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</si>
  <si>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</si>
  <si>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</si>
  <si>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</si>
  <si>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</si>
  <si>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</si>
  <si>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</si>
  <si>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</si>
  <si>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</si>
  <si>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</si>
  <si>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</si>
  <si>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</si>
  <si>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</si>
  <si>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</si>
  <si>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</si>
  <si>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</si>
  <si>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</si>
  <si>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</si>
  <si>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</si>
  <si>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</si>
  <si>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</si>
  <si>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</si>
  <si>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</si>
  <si>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</si>
  <si>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</si>
  <si>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</si>
  <si>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</si>
  <si>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</si>
  <si>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</si>
  <si>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</si>
  <si>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</si>
  <si>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</si>
  <si>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</si>
  <si>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</si>
  <si>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</si>
  <si>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</si>
  <si>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</si>
  <si>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</si>
  <si>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</si>
  <si>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</si>
  <si>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</si>
  <si>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</si>
  <si>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</si>
  <si>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</si>
  <si>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</si>
  <si>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</si>
  <si>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</si>
  <si>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</si>
  <si>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</si>
  <si>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</si>
  <si>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</si>
  <si>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</si>
  <si>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</si>
  <si>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</si>
  <si>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</si>
  <si>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</si>
  <si>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</si>
  <si>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</si>
  <si>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</si>
  <si>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</si>
  <si>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</si>
  <si>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</si>
  <si>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</si>
  <si>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</si>
  <si>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</si>
  <si>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</si>
  <si>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</si>
  <si>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</si>
  <si>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</si>
  <si>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</si>
  <si>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</si>
  <si>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</si>
  <si>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</si>
  <si>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</si>
  <si>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</si>
  <si>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</si>
  <si>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</si>
  <si>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</si>
  <si>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</si>
  <si>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</si>
  <si>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</si>
  <si>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</si>
  <si>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</si>
  <si>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</si>
  <si>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</si>
  <si>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</si>
  <si>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</si>
  <si>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</si>
  <si>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</si>
  <si>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</si>
  <si>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</si>
  <si>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</si>
  <si>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</si>
  <si>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</si>
  <si>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</si>
  <si>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</si>
  <si>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</si>
  <si>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</si>
  <si>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</si>
  <si>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</si>
  <si>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</si>
  <si>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</si>
  <si>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</si>
  <si>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</si>
  <si>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</si>
  <si>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</si>
  <si>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</si>
  <si>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</si>
  <si>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</si>
  <si>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</si>
  <si>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</si>
  <si>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</si>
  <si>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</si>
  <si>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</si>
  <si>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</si>
  <si>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</si>
  <si>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</si>
  <si>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</si>
  <si>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</si>
  <si>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</si>
  <si>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</si>
  <si>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</si>
  <si>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</si>
  <si>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</si>
  <si>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</si>
  <si>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</si>
  <si>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</si>
  <si>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</si>
  <si>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</si>
  <si>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</si>
  <si>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</si>
  <si>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</si>
  <si>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</si>
  <si>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</si>
  <si>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</si>
  <si>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</si>
  <si>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</si>
  <si>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</si>
  <si>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</si>
  <si>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</si>
  <si>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</si>
  <si>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</si>
  <si>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</si>
  <si>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</si>
  <si>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</si>
  <si>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</si>
  <si>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</si>
  <si>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</si>
  <si>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</si>
  <si>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</si>
  <si>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</si>
  <si>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</si>
  <si>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</si>
  <si>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</si>
  <si>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</si>
  <si>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</si>
  <si>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</si>
  <si>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</si>
  <si>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</si>
  <si>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</si>
  <si>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</si>
  <si>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</si>
  <si>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</si>
  <si>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</si>
  <si>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</si>
  <si>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</si>
  <si>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</si>
  <si>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</si>
  <si>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</si>
  <si>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</si>
  <si>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</si>
  <si>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</si>
  <si>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</si>
  <si>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</si>
  <si>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</si>
  <si>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</si>
  <si>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</si>
  <si>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</si>
  <si>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</si>
  <si>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</si>
  <si>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</si>
  <si>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</si>
  <si>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</si>
  <si>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</si>
  <si>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</si>
  <si>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</si>
  <si>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</si>
  <si>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</si>
  <si>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</si>
  <si>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</si>
  <si>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</si>
  <si>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</si>
  <si>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</si>
  <si>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</si>
  <si>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</si>
  <si>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</si>
  <si>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</si>
  <si>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</si>
  <si>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</si>
  <si>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</si>
  <si>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</si>
  <si>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</si>
  <si>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</si>
  <si>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</si>
  <si>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</si>
  <si>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</si>
  <si>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</si>
  <si>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</si>
  <si>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</si>
  <si>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</si>
  <si>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</si>
  <si>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</si>
  <si>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</si>
  <si>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</si>
  <si>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</si>
  <si>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</si>
  <si>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</si>
  <si>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</si>
  <si>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</si>
  <si>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</si>
  <si>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</si>
  <si>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</si>
  <si>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</si>
  <si>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</si>
  <si>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</si>
  <si>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</si>
  <si>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</si>
  <si>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</si>
  <si>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</si>
  <si>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</si>
  <si>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</si>
  <si>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</si>
  <si>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</si>
  <si>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</si>
  <si>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</si>
  <si>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</si>
  <si>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</si>
  <si>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</si>
  <si>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</si>
  <si>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</si>
  <si>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</si>
  <si>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</si>
  <si>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</si>
  <si>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</si>
  <si>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</si>
  <si>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</si>
  <si>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</si>
  <si>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</si>
  <si>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</si>
  <si>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</si>
  <si>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</si>
  <si>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</si>
  <si>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</si>
  <si>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</si>
  <si>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</si>
  <si>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</si>
  <si>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</si>
  <si>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</si>
  <si>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</si>
  <si>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</si>
  <si>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</si>
  <si>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</si>
  <si>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</si>
  <si>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</si>
  <si>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</si>
  <si>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</si>
  <si>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</si>
  <si>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</si>
  <si>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</si>
  <si>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</si>
  <si>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</si>
  <si>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</si>
  <si>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</si>
  <si>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</si>
  <si>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</si>
  <si>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</si>
  <si>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</si>
  <si>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</si>
  <si>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</si>
  <si>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</si>
  <si>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</si>
  <si>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</si>
  <si>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</si>
  <si>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</si>
  <si>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</si>
  <si>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</si>
  <si>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</si>
  <si>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</si>
  <si>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</si>
  <si>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</si>
  <si>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</si>
  <si>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</si>
  <si>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</si>
  <si>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</si>
  <si>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</si>
  <si>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</si>
  <si>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</si>
  <si>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</si>
  <si>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</si>
  <si>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</si>
  <si>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</si>
  <si>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</si>
  <si>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</si>
  <si>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</si>
  <si>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</si>
  <si>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</si>
  <si>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</si>
  <si>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</si>
  <si>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</si>
  <si>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</si>
  <si>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</si>
  <si>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</si>
  <si>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</si>
  <si>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</si>
  <si>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</si>
  <si>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</si>
  <si>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</si>
  <si>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</si>
  <si>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</si>
  <si>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</si>
  <si>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</si>
  <si>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</si>
  <si>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</si>
  <si>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</si>
  <si>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</si>
  <si>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</si>
  <si>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</si>
  <si>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</si>
  <si>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</si>
  <si>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</si>
  <si>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</si>
  <si>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</si>
  <si>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</si>
  <si>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</si>
  <si>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</si>
  <si>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</si>
  <si>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</si>
  <si>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</si>
  <si>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</si>
  <si>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</si>
  <si>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</si>
  <si>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</si>
  <si>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</si>
  <si>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</si>
  <si>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</si>
  <si>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</si>
  <si>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</si>
  <si>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</si>
  <si>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</si>
  <si>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</si>
  <si>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</si>
  <si>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</si>
  <si>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</si>
  <si>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</si>
  <si>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</si>
  <si>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</si>
  <si>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</si>
  <si>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</si>
  <si>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</si>
  <si>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</si>
  <si>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</si>
  <si>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</si>
  <si>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</si>
  <si>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</si>
  <si>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</si>
  <si>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</si>
  <si>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</si>
  <si>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</si>
  <si>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</si>
  <si>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</si>
  <si>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</si>
  <si>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</si>
  <si>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</si>
  <si>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</si>
  <si>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</si>
  <si>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</si>
  <si>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</si>
  <si>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</si>
  <si>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</si>
  <si>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</si>
  <si>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</si>
  <si>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</si>
  <si>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</si>
  <si>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</si>
  <si>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</si>
  <si>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</si>
  <si>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</si>
  <si>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</si>
  <si>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</si>
  <si>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</si>
  <si>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</si>
  <si>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</si>
  <si>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</si>
  <si>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</si>
  <si>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</si>
  <si>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</si>
  <si>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</si>
  <si>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</si>
  <si>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</si>
  <si>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</si>
  <si>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</si>
  <si>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</si>
  <si>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</si>
  <si>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</si>
  <si>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</si>
  <si>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</si>
  <si>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</si>
  <si>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</si>
  <si>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</si>
  <si>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</si>
  <si>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</si>
  <si>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</si>
  <si>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</si>
  <si>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</si>
  <si>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</si>
  <si>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</si>
  <si>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</si>
  <si>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</si>
  <si>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</si>
  <si>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</si>
  <si>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</si>
  <si>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</si>
  <si>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</si>
  <si>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</si>
  <si>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</si>
  <si>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</si>
  <si>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</si>
  <si>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</si>
  <si>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</si>
  <si>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</si>
  <si>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</si>
  <si>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</si>
  <si>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</si>
  <si>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</si>
  <si>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</si>
  <si>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</si>
  <si>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</si>
  <si>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</si>
  <si>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</si>
  <si>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</si>
  <si>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</si>
  <si>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</si>
  <si>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</si>
  <si>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</si>
  <si>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</si>
  <si>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</si>
  <si>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</si>
  <si>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</si>
  <si>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</si>
  <si>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</si>
  <si>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</si>
  <si>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</si>
  <si>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</si>
  <si>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</si>
  <si>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</si>
  <si>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</si>
  <si>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</si>
  <si>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</si>
  <si>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</si>
  <si>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</si>
  <si>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</si>
  <si>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</si>
  <si>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</si>
  <si>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</si>
  <si>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</si>
  <si>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</si>
  <si>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</si>
  <si>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</si>
  <si>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</si>
  <si>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</si>
  <si>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</si>
  <si>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</si>
  <si>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</si>
  <si>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</si>
  <si>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</si>
  <si>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</si>
  <si>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</si>
  <si>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</si>
  <si>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</si>
  <si>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</si>
  <si>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</si>
  <si>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</si>
  <si>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</si>
  <si>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</si>
  <si>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</si>
  <si>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</si>
  <si>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</si>
  <si>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</si>
  <si>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</si>
  <si>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</si>
  <si>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</si>
  <si>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</si>
  <si>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</si>
  <si>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</si>
  <si>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</si>
  <si>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</si>
  <si>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</si>
  <si>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</si>
  <si>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</si>
  <si>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</si>
  <si>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</si>
  <si>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</si>
  <si>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</si>
  <si>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</si>
  <si>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</si>
  <si>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</si>
  <si>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</si>
  <si>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</si>
  <si>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</si>
  <si>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</si>
  <si>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</si>
  <si>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</si>
  <si>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</si>
  <si>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</si>
  <si>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</si>
  <si>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</si>
  <si>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</si>
  <si>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</si>
  <si>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</si>
  <si>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</si>
  <si>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</si>
  <si>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</si>
  <si>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</si>
  <si>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</si>
  <si>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</si>
  <si>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</si>
  <si>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</si>
  <si>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</si>
  <si>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</si>
  <si>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</si>
  <si>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</si>
  <si>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</si>
  <si>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</si>
  <si>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</si>
  <si>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</si>
  <si>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</si>
  <si>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</si>
  <si>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</si>
  <si>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</si>
  <si>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</si>
  <si>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</si>
  <si>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</si>
  <si>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</si>
  <si>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</si>
  <si>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</si>
  <si>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</si>
  <si>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</si>
  <si>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</si>
  <si>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</si>
  <si>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</si>
  <si>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</si>
  <si>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</si>
  <si>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</si>
  <si>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</si>
  <si>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</si>
  <si>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</si>
  <si>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</si>
  <si>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</si>
  <si>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</si>
  <si>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</si>
  <si>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</si>
  <si>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</si>
  <si>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</si>
  <si>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</si>
  <si>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</si>
  <si>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</si>
  <si>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</si>
  <si>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</si>
  <si>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</si>
  <si>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</si>
  <si>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</si>
  <si>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</si>
  <si>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</si>
  <si>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</si>
  <si>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</si>
  <si>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</si>
  <si>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</si>
  <si>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</si>
  <si>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</si>
  <si>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</si>
  <si>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</si>
  <si>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</si>
  <si>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</si>
  <si>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</si>
  <si>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</si>
  <si>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</si>
  <si>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</si>
  <si>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</si>
  <si>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</si>
  <si>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</si>
  <si>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</si>
  <si>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</si>
  <si>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</si>
  <si>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</si>
  <si>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</si>
  <si>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</si>
  <si>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</si>
  <si>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</si>
  <si>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</si>
  <si>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</si>
  <si>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</si>
  <si>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</si>
  <si>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</si>
  <si>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</si>
  <si>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</si>
  <si>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</si>
  <si>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</si>
  <si>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</si>
  <si>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</si>
  <si>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</si>
  <si>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</si>
  <si>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</si>
  <si>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</si>
  <si>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</si>
  <si>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</si>
  <si>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</si>
  <si>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</si>
  <si>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</si>
  <si>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</si>
  <si>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</si>
  <si>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</si>
  <si>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</si>
  <si>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</si>
  <si>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</si>
  <si>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</si>
  <si>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</si>
  <si>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</si>
  <si>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</si>
  <si>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</si>
  <si>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</si>
  <si>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</si>
  <si>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</si>
  <si>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</si>
  <si>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</si>
  <si>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</si>
  <si>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</si>
  <si>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</si>
  <si>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</si>
  <si>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</si>
  <si>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</si>
  <si>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</si>
  <si>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</si>
  <si>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</si>
  <si>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</si>
  <si>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</si>
  <si>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</si>
  <si>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</si>
  <si>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</si>
  <si>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</si>
  <si>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</si>
  <si>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</si>
  <si>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</si>
  <si>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</si>
  <si>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</si>
  <si>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</si>
  <si>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</si>
  <si>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</si>
  <si>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</si>
  <si>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</si>
  <si>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</si>
  <si>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</si>
  <si>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</si>
  <si>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</si>
  <si>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</si>
  <si>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</si>
  <si>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</si>
  <si>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</si>
  <si>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</si>
  <si>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</si>
  <si>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</si>
  <si>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</si>
  <si>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</si>
  <si>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</si>
  <si>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</si>
  <si>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</si>
  <si>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</si>
  <si>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</si>
  <si>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</si>
  <si>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</si>
  <si>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</si>
  <si>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</si>
  <si>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</si>
  <si>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</si>
  <si>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</si>
  <si>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</si>
  <si>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</si>
  <si>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</si>
  <si>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</si>
  <si>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</si>
  <si>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</si>
  <si>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</si>
  <si>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</si>
  <si>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</si>
  <si>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</si>
  <si>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</si>
  <si>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</si>
  <si>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</si>
  <si>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</si>
  <si>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</si>
  <si>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</si>
  <si>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</si>
  <si>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</si>
  <si>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</si>
  <si>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</si>
  <si>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</si>
  <si>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</si>
  <si>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</si>
  <si>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</si>
  <si>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</si>
  <si>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</si>
  <si>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</si>
  <si>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</si>
  <si>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</si>
  <si>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</si>
  <si>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</si>
  <si>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</si>
  <si>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</si>
  <si>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</si>
  <si>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</si>
  <si>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</si>
  <si>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</si>
  <si>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</si>
  <si>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</si>
  <si>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</si>
  <si>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</si>
  <si>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</si>
  <si>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</si>
  <si>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</si>
  <si>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</si>
  <si>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</si>
  <si>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</si>
  <si>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</si>
  <si>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</si>
  <si>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</si>
  <si>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</si>
  <si>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</si>
  <si>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</si>
  <si>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</si>
  <si>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</si>
  <si>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</si>
  <si>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</si>
  <si>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</si>
  <si>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</si>
  <si>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</si>
  <si>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</si>
  <si>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</si>
  <si>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</si>
  <si>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</si>
  <si>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</si>
  <si>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</si>
  <si>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</si>
  <si>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</si>
  <si>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</si>
  <si>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</si>
  <si>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</si>
  <si>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</si>
  <si>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</si>
  <si>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</si>
  <si>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</si>
  <si>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</si>
  <si>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</si>
  <si>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</si>
  <si>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</si>
  <si>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</si>
  <si>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</si>
  <si>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</si>
  <si>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</si>
  <si>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</si>
  <si>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</si>
  <si>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</si>
  <si>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</si>
  <si>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</si>
  <si>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</si>
  <si>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</si>
  <si>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</si>
  <si>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</si>
  <si>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</si>
  <si>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</si>
  <si>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</si>
  <si>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</si>
  <si>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</si>
  <si>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</si>
  <si>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</si>
  <si>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</si>
  <si>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</si>
  <si>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</si>
  <si>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</si>
  <si>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</si>
  <si>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</si>
  <si>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</si>
  <si>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</si>
  <si>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</si>
  <si>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</si>
  <si>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</si>
  <si>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</si>
  <si>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</si>
  <si>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</si>
  <si>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</si>
  <si>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</si>
  <si>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</si>
  <si>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</si>
  <si>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</si>
  <si>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</si>
  <si>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</si>
  <si>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</si>
  <si>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</si>
  <si>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</si>
  <si>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</si>
  <si>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</si>
  <si>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</si>
  <si>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</si>
  <si>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</si>
  <si>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</si>
  <si>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</si>
  <si>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</si>
  <si>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</si>
  <si>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</si>
  <si>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</si>
  <si>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</si>
  <si>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</si>
  <si>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</si>
  <si>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</si>
  <si>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</si>
  <si>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</si>
  <si>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</si>
  <si>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</si>
  <si>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</si>
  <si>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</si>
  <si>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</si>
  <si>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</si>
  <si>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</si>
  <si>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</si>
  <si>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</si>
  <si>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</si>
  <si>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</si>
  <si>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</si>
  <si>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</si>
  <si>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</si>
  <si>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</si>
  <si>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</si>
  <si>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</si>
  <si>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</si>
  <si>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</si>
  <si>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</si>
  <si>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</si>
  <si>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</si>
  <si>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</si>
  <si>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</si>
  <si>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</si>
  <si>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</si>
  <si>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</si>
  <si>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</si>
  <si>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</si>
  <si>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</si>
  <si>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</si>
  <si>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</si>
  <si>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</si>
  <si>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</si>
  <si>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</si>
  <si>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</si>
  <si>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</si>
  <si>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</si>
  <si>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</si>
  <si>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</si>
  <si>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</si>
  <si>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</si>
  <si>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</si>
  <si>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</si>
  <si>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</si>
  <si>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</si>
  <si>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</si>
  <si>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</si>
  <si>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</si>
  <si>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</si>
  <si>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</si>
  <si>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</si>
  <si>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</si>
  <si>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</si>
  <si>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</si>
  <si>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</si>
  <si>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</si>
  <si>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</si>
  <si>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</si>
  <si>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</si>
  <si>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</si>
  <si>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</si>
  <si>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</si>
  <si>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</si>
  <si>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</si>
  <si>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</si>
  <si>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</si>
  <si>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</si>
  <si>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</si>
  <si>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</si>
  <si>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</si>
  <si>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</si>
  <si>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</si>
  <si>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</si>
  <si>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</si>
  <si>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</si>
  <si>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</si>
  <si>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</si>
  <si>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</si>
  <si>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</si>
  <si>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</si>
  <si>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</si>
  <si>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</si>
  <si>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</si>
  <si>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</si>
  <si>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</si>
  <si>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</si>
  <si>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</si>
  <si>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</si>
  <si>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</si>
  <si>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</si>
  <si>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</si>
  <si>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</si>
  <si>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</si>
  <si>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</si>
  <si>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</si>
  <si>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</si>
  <si>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</si>
  <si>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</si>
  <si>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</si>
  <si>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</si>
  <si>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</si>
  <si>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</si>
  <si>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</si>
  <si>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</si>
  <si>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</si>
  <si>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</si>
  <si>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</si>
  <si>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</si>
  <si>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</si>
  <si>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</si>
  <si>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</si>
  <si>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</si>
  <si>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</si>
  <si>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</si>
  <si>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</si>
  <si>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</si>
  <si>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</si>
  <si>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</si>
  <si>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</si>
  <si>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</si>
  <si>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</si>
  <si>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</si>
  <si>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</si>
  <si>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</si>
  <si>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</si>
  <si>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</si>
  <si>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</si>
  <si>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</si>
  <si>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</si>
  <si>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</si>
  <si>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</si>
  <si>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</si>
  <si>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</si>
  <si>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</si>
  <si>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</si>
  <si>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</si>
  <si>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</si>
  <si>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</si>
  <si>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</si>
  <si>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</si>
  <si>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</si>
  <si>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</si>
  <si>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</si>
  <si>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</si>
  <si>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</si>
  <si>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</si>
  <si>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</si>
  <si>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</si>
  <si>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</si>
  <si>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</si>
  <si>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</si>
  <si>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</si>
  <si>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</si>
  <si>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</si>
  <si>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</si>
  <si>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</si>
  <si>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</si>
  <si>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</si>
  <si>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</si>
  <si>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</si>
  <si>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</si>
  <si>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</si>
  <si>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</si>
  <si>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</si>
  <si>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</si>
  <si>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</si>
  <si>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</si>
  <si>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</si>
  <si>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</si>
  <si>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</si>
  <si>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</si>
  <si>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</si>
  <si>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</si>
  <si>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</si>
  <si>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</si>
  <si>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</si>
  <si>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</si>
  <si>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</si>
  <si>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</si>
  <si>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</si>
  <si>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</si>
  <si>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</si>
  <si>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</si>
  <si>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</si>
  <si>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</si>
  <si>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</si>
  <si>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</si>
  <si>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</si>
  <si>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</si>
  <si>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</si>
  <si>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</si>
  <si>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</si>
  <si>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</si>
  <si>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</si>
  <si>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</si>
  <si>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</si>
  <si>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</si>
  <si>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</si>
  <si>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</si>
  <si>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</si>
  <si>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</si>
  <si>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</si>
  <si>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</si>
  <si>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</si>
  <si>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</si>
  <si>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</si>
  <si>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</si>
  <si>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</si>
  <si>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</si>
  <si>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</si>
  <si>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</si>
  <si>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</si>
  <si>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</si>
  <si>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</si>
  <si>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</si>
  <si>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</si>
  <si>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</si>
  <si>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</si>
  <si>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</si>
  <si>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</si>
  <si>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</si>
  <si>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</si>
  <si>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</si>
  <si>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</si>
  <si>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</si>
  <si>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</si>
  <si>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</si>
  <si>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</si>
  <si>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</si>
  <si>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</si>
  <si>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</si>
  <si>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</si>
  <si>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</si>
  <si>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</si>
  <si>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</si>
  <si>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</si>
  <si>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</si>
  <si>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</si>
  <si>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</si>
  <si>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</si>
  <si>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</si>
  <si>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</si>
  <si>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</si>
  <si>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</si>
  <si>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</si>
  <si>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</si>
  <si>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</si>
  <si>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</si>
  <si>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</si>
  <si>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</si>
  <si>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</si>
  <si>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</si>
  <si>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</si>
  <si>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</si>
  <si>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</si>
  <si>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</si>
  <si>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</si>
  <si>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</si>
  <si>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</si>
  <si>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</si>
  <si>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</si>
  <si>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</si>
  <si>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</si>
  <si>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</si>
  <si>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</si>
  <si>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</si>
  <si>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</si>
  <si>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</si>
  <si>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</si>
  <si>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</si>
  <si>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</si>
  <si>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</si>
  <si>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</si>
  <si>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</si>
  <si>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</si>
  <si>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</si>
  <si>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</si>
  <si>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</si>
  <si>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</si>
  <si>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</si>
  <si>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</si>
  <si>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</si>
  <si>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</si>
  <si>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</si>
  <si>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</si>
  <si>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</si>
  <si>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</si>
  <si>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</si>
  <si>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</si>
  <si>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</si>
  <si>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</si>
  <si>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</si>
  <si>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</si>
  <si>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</si>
  <si>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</si>
  <si>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</si>
  <si>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</si>
  <si>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</si>
  <si>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</si>
  <si>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</si>
  <si>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</si>
  <si>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</si>
  <si>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</si>
  <si>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</si>
  <si>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</si>
  <si>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</si>
  <si>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</si>
  <si>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</si>
  <si>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</si>
  <si>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</si>
  <si>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</si>
  <si>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</si>
  <si>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</si>
  <si>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</si>
  <si>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</si>
  <si>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</si>
  <si>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</si>
  <si>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</si>
  <si>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</si>
  <si>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</si>
  <si>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</si>
  <si>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</si>
  <si>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</si>
  <si>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</si>
  <si>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</si>
  <si>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</si>
  <si>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</si>
  <si>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</si>
  <si>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</si>
  <si>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</si>
  <si>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</si>
  <si>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</si>
  <si>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</si>
  <si>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</si>
  <si>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</si>
  <si>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</si>
  <si>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</si>
  <si>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</si>
  <si>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</si>
  <si>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</si>
  <si>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</si>
  <si>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</si>
  <si>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</si>
  <si>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</si>
  <si>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</si>
  <si>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</si>
  <si>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</si>
  <si>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</si>
  <si>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</si>
  <si>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</si>
  <si>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</si>
  <si>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</si>
  <si>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</si>
  <si>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</si>
  <si>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</si>
  <si>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</si>
  <si>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</si>
  <si>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</si>
  <si>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</si>
  <si>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</si>
  <si>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</si>
  <si>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</si>
  <si>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</si>
  <si>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</si>
  <si>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</si>
  <si>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</si>
  <si>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</si>
  <si>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</si>
  <si>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</si>
  <si>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</si>
  <si>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</si>
  <si>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</si>
  <si>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</si>
  <si>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</si>
  <si>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</si>
  <si>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</si>
  <si>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</si>
  <si>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</si>
  <si>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</si>
  <si>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</si>
  <si>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</si>
  <si>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</si>
  <si>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</si>
  <si>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</si>
  <si>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</si>
  <si>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</si>
  <si>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</si>
  <si>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</si>
  <si>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</si>
  <si>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</si>
  <si>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</si>
  <si>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</si>
  <si>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</si>
  <si>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</si>
  <si>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</si>
  <si>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</si>
  <si>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</si>
  <si>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</si>
  <si>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</si>
  <si>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</si>
  <si>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</si>
  <si>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</si>
  <si>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</si>
  <si>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</si>
  <si>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</si>
  <si>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</si>
  <si>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</si>
  <si>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</si>
  <si>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</si>
  <si>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</si>
  <si>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</si>
  <si>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</si>
  <si>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</si>
  <si>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</si>
  <si>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</si>
  <si>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</si>
  <si>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</si>
  <si>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</si>
  <si>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</si>
  <si>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</si>
  <si>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</si>
  <si>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</si>
  <si>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</si>
  <si>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</si>
  <si>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</si>
  <si>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</si>
  <si>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</si>
  <si>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</si>
  <si>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</si>
  <si>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</si>
  <si>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</si>
  <si>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</si>
  <si>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</si>
  <si>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</si>
  <si>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</si>
  <si>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</si>
  <si>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</si>
  <si>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</si>
  <si>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</si>
  <si>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</si>
  <si>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</si>
  <si>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</si>
  <si>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</si>
  <si>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</si>
  <si>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</si>
  <si>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</si>
  <si>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</si>
  <si>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</si>
  <si>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</si>
  <si>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</si>
  <si>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</si>
  <si>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</si>
  <si>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</si>
  <si>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</si>
  <si>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</si>
  <si>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</si>
  <si>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</si>
  <si>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</si>
  <si>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</si>
  <si>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</si>
  <si>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</si>
  <si>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</si>
  <si>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</si>
  <si>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</si>
  <si>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</si>
  <si>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</si>
  <si>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</si>
  <si>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</si>
  <si>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</si>
  <si>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</si>
  <si>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</si>
  <si>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</si>
  <si>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</si>
  <si>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</si>
  <si>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</si>
  <si>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</si>
  <si>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</si>
  <si>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</si>
  <si>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</si>
  <si>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</si>
  <si>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</si>
  <si>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</si>
  <si>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</si>
  <si>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</si>
  <si>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</si>
  <si>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</si>
  <si>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</si>
  <si>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</si>
  <si>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</si>
  <si>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</si>
  <si>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</si>
  <si>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</si>
  <si>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</si>
  <si>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</si>
  <si>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</si>
  <si>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</si>
  <si>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</si>
  <si>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</si>
  <si>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</si>
  <si>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</si>
  <si>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</si>
  <si>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</si>
  <si>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</si>
  <si>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</si>
  <si>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</si>
  <si>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</si>
  <si>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</si>
  <si>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</si>
  <si>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</si>
  <si>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</si>
  <si>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</si>
  <si>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</si>
  <si>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</si>
  <si>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</si>
  <si>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</si>
  <si>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</si>
  <si>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</si>
  <si>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</si>
  <si>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</si>
  <si>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</si>
  <si>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</si>
  <si>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</si>
  <si>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</si>
  <si>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</si>
  <si>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</si>
  <si>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</si>
  <si>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</si>
  <si>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</si>
  <si>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</si>
  <si>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</si>
  <si>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</si>
  <si>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</si>
  <si>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</si>
  <si>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</si>
  <si>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</si>
  <si>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</si>
  <si>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</si>
  <si>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</si>
  <si>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</si>
  <si>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</si>
  <si>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</si>
  <si>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</si>
  <si>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</si>
  <si>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</si>
  <si>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</si>
  <si>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</si>
  <si>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</si>
  <si>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</si>
  <si>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</si>
  <si>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</si>
  <si>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</si>
  <si>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</si>
  <si>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</si>
  <si>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</si>
  <si>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</si>
  <si>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</si>
  <si>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</si>
  <si>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</si>
  <si>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</si>
  <si>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</si>
  <si>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</si>
  <si>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</si>
  <si>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</si>
  <si>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</si>
  <si>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</si>
  <si>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</si>
  <si>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</si>
  <si>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</si>
  <si>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</si>
  <si>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</si>
  <si>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</si>
  <si>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</si>
  <si>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</si>
  <si>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</si>
  <si>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</si>
  <si>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</si>
  <si>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</si>
  <si>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</si>
  <si>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</si>
  <si>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</si>
  <si>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</si>
  <si>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</si>
  <si>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</si>
  <si>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</si>
  <si>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</si>
  <si>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</si>
  <si>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</si>
  <si>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</si>
  <si>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</si>
  <si>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</si>
  <si>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</si>
  <si>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</si>
  <si>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</si>
  <si>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</si>
  <si>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</si>
  <si>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</si>
  <si>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</si>
  <si>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</si>
  <si>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</si>
  <si>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</si>
  <si>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</si>
  <si>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</si>
  <si>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</si>
  <si>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</si>
  <si>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</si>
  <si>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</si>
  <si>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</si>
  <si>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</si>
  <si>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</si>
  <si>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</si>
  <si>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</si>
  <si>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</si>
  <si>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</si>
  <si>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</si>
  <si>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</si>
  <si>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</si>
  <si>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</si>
  <si>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</si>
  <si>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</si>
  <si>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</si>
  <si>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</si>
  <si>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</si>
  <si>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</si>
  <si>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</si>
  <si>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</si>
  <si>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</si>
  <si>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</si>
  <si>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</si>
  <si>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</si>
  <si>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</si>
  <si>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</si>
  <si>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</si>
  <si>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</si>
  <si>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</si>
  <si>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</si>
  <si>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</si>
  <si>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</si>
  <si>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</si>
  <si>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</si>
  <si>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</si>
  <si>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</si>
  <si>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</si>
  <si>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</si>
  <si>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</si>
  <si>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</si>
  <si>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</si>
  <si>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</si>
  <si>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</si>
  <si>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</si>
  <si>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</si>
  <si>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</si>
  <si>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</si>
  <si>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</si>
  <si>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</si>
  <si>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</si>
  <si>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</si>
  <si>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</si>
  <si>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</si>
  <si>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</si>
  <si>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</si>
  <si>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</si>
  <si>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</si>
  <si>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</si>
  <si>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</si>
  <si>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</si>
  <si>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</si>
  <si>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</si>
  <si>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</si>
  <si>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</si>
  <si>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</si>
  <si>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</si>
  <si>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</si>
  <si>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</si>
  <si>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</si>
  <si>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</si>
  <si>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</si>
  <si>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</si>
  <si>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</si>
  <si>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</si>
  <si>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</si>
  <si>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</si>
  <si>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</si>
  <si>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</si>
  <si>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</si>
  <si>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</si>
  <si>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</si>
  <si>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</si>
  <si>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</si>
  <si>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</si>
  <si>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</si>
  <si>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</si>
  <si>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</si>
  <si>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</si>
  <si>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</si>
  <si>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</si>
  <si>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</si>
  <si>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</si>
  <si>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</si>
  <si>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</si>
  <si>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</si>
  <si>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</si>
  <si>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</si>
  <si>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</si>
  <si>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</si>
  <si>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</si>
  <si>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</si>
  <si>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</si>
  <si>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</si>
  <si>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</si>
  <si>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</si>
  <si>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</si>
  <si>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</si>
  <si>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</si>
  <si>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</si>
  <si>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</si>
  <si>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</si>
  <si>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</si>
  <si>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</si>
  <si>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</si>
  <si>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</si>
  <si>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</si>
  <si>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</si>
  <si>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</si>
  <si>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</si>
  <si>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</si>
  <si>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</si>
  <si>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</si>
  <si>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</si>
  <si>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</si>
  <si>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</si>
  <si>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</si>
  <si>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</si>
  <si>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</si>
  <si>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</si>
  <si>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</si>
  <si>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</si>
  <si>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</si>
  <si>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</si>
  <si>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</si>
  <si>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</si>
  <si>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</si>
  <si>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</si>
  <si>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</si>
  <si>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</si>
  <si>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</si>
  <si>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</si>
  <si>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</si>
  <si>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</si>
  <si>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</si>
  <si>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</si>
  <si>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</si>
  <si>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</si>
  <si>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</si>
  <si>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</si>
  <si>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</si>
  <si>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</si>
  <si>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</si>
  <si>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</si>
  <si>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</si>
  <si>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</si>
  <si>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</si>
  <si>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</si>
  <si>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</si>
  <si>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</si>
  <si>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</si>
  <si>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</si>
  <si>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</si>
  <si>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</si>
  <si>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</si>
  <si>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</si>
  <si>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</si>
  <si>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</si>
  <si>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</si>
  <si>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</si>
  <si>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</si>
  <si>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</si>
  <si>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</si>
  <si>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</si>
  <si>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</si>
  <si>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</si>
  <si>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</si>
  <si>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</si>
  <si>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</si>
  <si>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</si>
  <si>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</si>
  <si>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</si>
  <si>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</si>
  <si>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</si>
  <si>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</si>
  <si>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</si>
  <si>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</si>
  <si>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</si>
  <si>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</si>
  <si>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</si>
  <si>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</si>
  <si>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</si>
  <si>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</si>
  <si>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</si>
  <si>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</si>
  <si>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</si>
  <si>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</si>
  <si>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</si>
  <si>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</si>
  <si>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</si>
  <si>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</si>
  <si>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</si>
  <si>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</si>
  <si>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</si>
  <si>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</si>
  <si>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</si>
  <si>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</si>
  <si>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</si>
  <si>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</si>
  <si>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</si>
  <si>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</si>
  <si>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</si>
  <si>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</si>
  <si>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</si>
  <si>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</si>
  <si>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</si>
  <si>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</si>
  <si>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</si>
  <si>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</si>
  <si>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</si>
  <si>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</si>
  <si>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</si>
  <si>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</si>
  <si>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</si>
  <si>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</si>
  <si>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</si>
  <si>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</si>
  <si>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</si>
  <si>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</si>
  <si>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</si>
  <si>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</si>
  <si>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</si>
  <si>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</si>
  <si>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</si>
  <si>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</si>
  <si>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</si>
  <si>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</si>
  <si>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</si>
  <si>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</si>
  <si>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</si>
  <si>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</si>
  <si>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</si>
  <si>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</si>
  <si>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</si>
  <si>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</si>
  <si>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</si>
  <si>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</si>
  <si>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</si>
  <si>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</si>
  <si>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</si>
  <si>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</si>
  <si>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</si>
  <si>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</si>
  <si>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</si>
  <si>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</si>
  <si>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</si>
  <si>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</si>
  <si>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</si>
  <si>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</si>
  <si>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</si>
  <si>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</si>
  <si>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</si>
  <si>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</si>
  <si>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</si>
  <si>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</si>
  <si>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</si>
  <si>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</si>
  <si>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</si>
  <si>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</si>
  <si>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</si>
  <si>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</si>
  <si>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</si>
  <si>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</si>
  <si>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</si>
  <si>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</si>
  <si>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</si>
  <si>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</si>
  <si>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</si>
  <si>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</si>
  <si>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</si>
  <si>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</si>
  <si>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</si>
  <si>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</si>
  <si>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</si>
  <si>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</si>
  <si>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</si>
  <si>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</si>
  <si>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</si>
  <si>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</si>
  <si>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</si>
  <si>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</si>
  <si>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</si>
  <si>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</si>
  <si>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</si>
  <si>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</si>
  <si>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</si>
  <si>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</si>
  <si>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</si>
  <si>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</si>
  <si>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</si>
  <si>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</si>
  <si>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</si>
  <si>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</si>
  <si>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</si>
  <si>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</si>
  <si>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</si>
  <si>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</si>
  <si>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</si>
  <si>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</si>
  <si>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</si>
  <si>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</si>
  <si>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</si>
  <si>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</si>
  <si>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</si>
  <si>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</si>
  <si>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</si>
  <si>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</si>
  <si>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</si>
  <si>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</si>
  <si>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</si>
  <si>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</si>
  <si>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</si>
  <si>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</si>
  <si>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</si>
  <si>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</si>
  <si>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</si>
  <si>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</si>
  <si>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</si>
  <si>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</si>
  <si>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</si>
  <si>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</si>
  <si>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</si>
  <si>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</si>
  <si>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</si>
  <si>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</si>
  <si>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</si>
  <si>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</si>
  <si>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</si>
  <si>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</si>
  <si>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</si>
  <si>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</si>
  <si>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</si>
  <si>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</si>
  <si>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</si>
  <si>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</si>
  <si>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</si>
  <si>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</si>
  <si>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</si>
  <si>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</si>
  <si>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</si>
  <si>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</si>
  <si>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</si>
  <si>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</si>
  <si>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</si>
  <si>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</si>
  <si>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</si>
  <si>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</si>
  <si>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</si>
  <si>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</si>
  <si>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</si>
  <si>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</si>
  <si>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</si>
  <si>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</si>
  <si>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</si>
  <si>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</si>
  <si>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</si>
  <si>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</si>
  <si>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</si>
  <si>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</si>
  <si>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</si>
  <si>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</si>
  <si>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</si>
  <si>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</si>
  <si>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</si>
  <si>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</si>
  <si>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</si>
  <si>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</si>
  <si>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</si>
  <si>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</si>
  <si>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</si>
  <si>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</si>
  <si>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</si>
  <si>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</si>
  <si>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</si>
  <si>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</si>
  <si>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</si>
  <si>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</si>
  <si>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</si>
  <si>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</si>
  <si>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</si>
  <si>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</si>
  <si>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</si>
  <si>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</si>
  <si>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</si>
  <si>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</si>
  <si>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</si>
  <si>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</si>
  <si>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</si>
  <si>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</si>
  <si>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</si>
  <si>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</si>
  <si>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</si>
  <si>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</si>
  <si>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</si>
  <si>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</si>
  <si>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</si>
  <si>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</si>
  <si>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</si>
  <si>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</si>
  <si>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</si>
  <si>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</si>
  <si>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</si>
  <si>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</si>
  <si>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</si>
  <si>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</si>
  <si>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</si>
  <si>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</si>
  <si>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</si>
  <si>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</si>
  <si>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</si>
  <si>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</si>
  <si>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</si>
  <si>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</si>
  <si>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</si>
  <si>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</si>
  <si>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</si>
  <si>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</si>
  <si>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</si>
  <si>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</si>
  <si>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</si>
  <si>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</si>
  <si>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</si>
  <si>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</si>
  <si>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</si>
  <si>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</si>
  <si>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</si>
  <si>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</si>
  <si>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</si>
  <si>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</si>
  <si>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</si>
  <si>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</si>
  <si>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</si>
  <si>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</si>
  <si>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</si>
  <si>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</si>
  <si>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</si>
  <si>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</si>
  <si>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</si>
  <si>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</si>
  <si>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</si>
  <si>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</si>
  <si>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</si>
  <si>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</si>
  <si>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</si>
  <si>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</si>
  <si>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</si>
  <si>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</si>
  <si>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</si>
  <si>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</si>
  <si>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</si>
  <si>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</si>
  <si>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</si>
  <si>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</si>
  <si>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</si>
  <si>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</si>
  <si>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</si>
  <si>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</si>
  <si>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</si>
  <si>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</si>
  <si>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</si>
  <si>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</si>
  <si>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</si>
  <si>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</si>
  <si>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</si>
  <si>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</si>
  <si>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</si>
  <si>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</si>
  <si>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</si>
  <si>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</si>
  <si>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</si>
  <si>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</si>
  <si>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</si>
  <si>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</si>
  <si>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</si>
  <si>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</si>
  <si>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</si>
  <si>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</si>
  <si>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</si>
  <si>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</si>
  <si>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</si>
  <si>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</si>
  <si>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</si>
  <si>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</si>
  <si>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</si>
  <si>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</si>
  <si>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</si>
  <si>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</si>
  <si>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</si>
  <si>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</si>
  <si>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</si>
  <si>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</si>
  <si>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</si>
  <si>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</si>
  <si>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</si>
  <si>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</si>
  <si>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</si>
  <si>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</si>
  <si>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</si>
  <si>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</si>
  <si>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</si>
  <si>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</si>
  <si>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</si>
  <si>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</si>
  <si>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</si>
  <si>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</si>
  <si>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</si>
  <si>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</si>
  <si>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</si>
  <si>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</si>
  <si>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</si>
  <si>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</si>
  <si>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</si>
  <si>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</si>
  <si>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</si>
  <si>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</si>
  <si>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</si>
  <si>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</si>
  <si>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</si>
  <si>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</si>
  <si>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</si>
  <si>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</si>
  <si>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</si>
  <si>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</si>
  <si>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</si>
  <si>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</si>
  <si>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</si>
  <si>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</si>
  <si>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</si>
  <si>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</si>
  <si>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</si>
  <si>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</si>
  <si>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</si>
  <si>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</si>
  <si>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</si>
  <si>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</si>
  <si>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</si>
  <si>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</si>
  <si>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</si>
  <si>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</si>
  <si>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</si>
  <si>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</si>
  <si>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</si>
  <si>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</si>
  <si>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</si>
  <si>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</si>
  <si>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</si>
  <si>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</si>
  <si>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</si>
  <si>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</si>
  <si>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</si>
  <si>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</si>
  <si>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</si>
  <si>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</si>
  <si>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</si>
  <si>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</si>
  <si>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</si>
  <si>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</si>
  <si>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</si>
  <si>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</si>
  <si>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</si>
  <si>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</si>
  <si>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</si>
  <si>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</si>
  <si>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</si>
  <si>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</si>
  <si>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</si>
  <si>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</si>
  <si>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</si>
  <si>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</si>
  <si>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</si>
  <si>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</si>
  <si>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</si>
  <si>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</si>
  <si>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</si>
  <si>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</si>
  <si>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</si>
  <si>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</si>
  <si>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</si>
  <si>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</si>
  <si>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</si>
  <si>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</si>
  <si>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</si>
  <si>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</si>
  <si>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</si>
  <si>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</si>
  <si>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</si>
  <si>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</si>
  <si>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</si>
  <si>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</si>
  <si>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</si>
  <si>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</si>
  <si>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</si>
  <si>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</si>
  <si>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</si>
  <si>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</si>
  <si>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</si>
  <si>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</si>
  <si>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</si>
  <si>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</si>
  <si>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</si>
  <si>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</si>
  <si>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</si>
  <si>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</si>
  <si>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</si>
  <si>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</si>
  <si>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</si>
  <si>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</si>
  <si>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</si>
  <si>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</si>
  <si>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</si>
  <si>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</si>
  <si>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</si>
  <si>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</si>
  <si>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</si>
  <si>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</si>
  <si>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</si>
  <si>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</si>
  <si>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</si>
  <si>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</si>
  <si>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</si>
  <si>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</si>
  <si>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</si>
  <si>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</si>
  <si>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</si>
  <si>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</si>
  <si>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</si>
  <si>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</si>
  <si>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</si>
  <si>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</si>
  <si>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</si>
  <si>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</si>
  <si>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</si>
  <si>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</si>
  <si>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</si>
  <si>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</si>
  <si>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</si>
  <si>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</si>
  <si>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</si>
  <si>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</si>
  <si>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</si>
  <si>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</si>
  <si>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</si>
  <si>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</si>
  <si>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</si>
  <si>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</si>
  <si>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</si>
  <si>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</si>
  <si>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</si>
  <si>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</si>
  <si>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</si>
  <si>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</si>
  <si>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</si>
  <si>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</si>
  <si>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</si>
  <si>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</si>
  <si>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</si>
  <si>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</si>
  <si>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</si>
  <si>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</si>
  <si>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</si>
  <si>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</si>
  <si>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</si>
  <si>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</si>
  <si>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</si>
  <si>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</si>
  <si>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</si>
  <si>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</si>
  <si>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</si>
  <si>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</si>
  <si>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</si>
  <si>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</si>
  <si>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</si>
  <si>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</si>
  <si>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</si>
  <si>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</si>
  <si>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</si>
  <si>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</si>
  <si>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</si>
  <si>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</si>
  <si>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</si>
  <si>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</si>
  <si>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</si>
  <si>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</si>
  <si>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</si>
  <si>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</si>
  <si>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</si>
  <si>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</si>
  <si>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</si>
  <si>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</si>
  <si>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</si>
  <si>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</si>
  <si>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</si>
  <si>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</si>
  <si>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</si>
  <si>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</si>
  <si>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</si>
  <si>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</si>
  <si>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</si>
  <si>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</si>
  <si>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</si>
  <si>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</si>
  <si>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</si>
  <si>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</si>
  <si>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</si>
  <si>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</si>
  <si>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</si>
  <si>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</si>
  <si>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</si>
  <si>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</si>
  <si>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</si>
  <si>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</si>
  <si>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</si>
  <si>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</si>
  <si>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</si>
  <si>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</si>
  <si>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</si>
  <si>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</si>
  <si>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</si>
  <si>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</si>
  <si>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</si>
  <si>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</si>
  <si>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</si>
  <si>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</si>
  <si>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</si>
  <si>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</si>
  <si>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</si>
  <si>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</si>
  <si>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</si>
  <si>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</si>
  <si>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</si>
  <si>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</si>
  <si>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</si>
  <si>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</si>
  <si>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</si>
  <si>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</si>
  <si>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</si>
  <si>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</si>
  <si>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</si>
  <si>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</si>
  <si>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</si>
  <si>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</si>
  <si>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</si>
  <si>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</si>
  <si>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</si>
  <si>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</si>
  <si>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</si>
  <si>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</si>
  <si>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</si>
  <si>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</si>
  <si>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</si>
  <si>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</si>
  <si>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</si>
  <si>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</si>
  <si>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</si>
  <si>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</si>
  <si>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</si>
  <si>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</si>
  <si>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</si>
  <si>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</si>
  <si>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</si>
  <si>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</si>
  <si>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</si>
  <si>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</si>
  <si>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</si>
  <si>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</si>
  <si>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</si>
  <si>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</si>
  <si>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</si>
  <si>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</si>
  <si>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</si>
  <si>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</si>
  <si>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</si>
  <si>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</si>
  <si>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</si>
  <si>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</si>
  <si>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</si>
  <si>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</si>
  <si>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</si>
  <si>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</si>
  <si>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</si>
  <si>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</si>
  <si>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</si>
  <si>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</si>
  <si>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</si>
  <si>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</si>
  <si>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</si>
  <si>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</si>
  <si>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</si>
  <si>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</si>
  <si>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</si>
  <si>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</si>
  <si>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</si>
  <si>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</si>
  <si>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</si>
  <si>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</si>
  <si>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</si>
  <si>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</si>
  <si>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</si>
  <si>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</si>
  <si>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</si>
  <si>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</si>
  <si>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</si>
  <si>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</si>
  <si>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</si>
  <si>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</si>
  <si>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</si>
  <si>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</si>
  <si>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</si>
  <si>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</si>
  <si>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</si>
  <si>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</si>
  <si>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</si>
  <si>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</si>
  <si>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</si>
  <si>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</si>
  <si>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</si>
  <si>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</si>
  <si>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</si>
  <si>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</si>
  <si>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</si>
  <si>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</si>
  <si>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</si>
  <si>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</si>
  <si>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</si>
  <si>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</si>
  <si>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</si>
  <si>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</si>
  <si>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</si>
  <si>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</si>
  <si>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</si>
  <si>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</si>
  <si>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</si>
  <si>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</si>
  <si>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</si>
  <si>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</si>
  <si>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</si>
  <si>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</si>
  <si>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</si>
  <si>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</si>
  <si>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</si>
  <si>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</si>
  <si>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</si>
  <si>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</si>
  <si>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</si>
  <si>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</si>
  <si>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</si>
  <si>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</si>
  <si>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</si>
  <si>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</si>
  <si>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</si>
  <si>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</si>
  <si>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</si>
  <si>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</si>
  <si>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</si>
  <si>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</si>
  <si>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</si>
  <si>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</si>
  <si>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</si>
  <si>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</si>
  <si>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</si>
  <si>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</si>
  <si>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</si>
  <si>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</si>
  <si>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</si>
  <si>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</si>
  <si>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</si>
  <si>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</si>
  <si>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</si>
  <si>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</si>
  <si>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</si>
  <si>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</si>
  <si>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</si>
  <si>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</si>
  <si>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</si>
  <si>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</si>
  <si>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</si>
  <si>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</si>
  <si>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</si>
  <si>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</si>
  <si>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</si>
  <si>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</si>
  <si>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</si>
  <si>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</si>
  <si>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</si>
  <si>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</si>
  <si>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</si>
  <si>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</si>
  <si>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</si>
  <si>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</si>
  <si>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</si>
  <si>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</si>
  <si>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</si>
  <si>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</si>
  <si>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</si>
  <si>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</si>
  <si>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</si>
  <si>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</si>
  <si>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</si>
  <si>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</si>
  <si>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</si>
  <si>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</si>
  <si>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</si>
  <si>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</si>
  <si>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</si>
  <si>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</si>
  <si>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</si>
  <si>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</si>
  <si>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</si>
  <si>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</si>
  <si>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</si>
  <si>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</si>
  <si>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</si>
  <si>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</si>
  <si>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</si>
  <si>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</si>
  <si>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</si>
  <si>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</si>
  <si>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</si>
  <si>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</si>
  <si>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</si>
  <si>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</si>
  <si>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</si>
  <si>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</si>
  <si>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</si>
  <si>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</si>
  <si>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</si>
  <si>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</si>
  <si>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</si>
  <si>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</si>
  <si>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</si>
  <si>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</si>
  <si>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</si>
  <si>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</si>
  <si>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</si>
  <si>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</si>
  <si>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</si>
  <si>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</si>
  <si>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</si>
  <si>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</si>
  <si>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</si>
  <si>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</si>
  <si>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</si>
  <si>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</si>
  <si>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</si>
  <si>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</si>
  <si>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</si>
  <si>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</si>
  <si>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</si>
  <si>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</si>
  <si>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</si>
  <si>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</si>
  <si>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</si>
  <si>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</si>
  <si>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</si>
  <si>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</si>
  <si>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</si>
  <si>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</si>
  <si>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</si>
  <si>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</si>
  <si>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</si>
  <si>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</si>
  <si>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</si>
  <si>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</si>
  <si>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</si>
  <si>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</si>
  <si>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</si>
  <si>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</si>
  <si>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</si>
  <si>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</si>
  <si>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</si>
  <si>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</si>
  <si>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</si>
  <si>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</si>
  <si>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</si>
  <si>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</si>
  <si>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</si>
  <si>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</si>
  <si>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</si>
  <si>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</si>
  <si>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</si>
  <si>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</si>
  <si>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</si>
  <si>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</si>
  <si>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</si>
  <si>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</si>
  <si>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</si>
  <si>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</si>
  <si>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</si>
  <si>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</si>
  <si>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</si>
  <si>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</si>
  <si>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</si>
  <si>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</si>
  <si>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</si>
  <si>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</si>
  <si>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</si>
  <si>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</si>
  <si>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</si>
  <si>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</si>
  <si>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</si>
  <si>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</si>
  <si>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</si>
  <si>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</si>
  <si>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</si>
  <si>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</si>
  <si>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</si>
  <si>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</si>
  <si>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</si>
  <si>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</si>
  <si>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</si>
  <si>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</si>
  <si>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</si>
  <si>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</si>
  <si>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</si>
  <si>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</si>
  <si>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</si>
  <si>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</si>
  <si>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</si>
  <si>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</si>
  <si>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</si>
  <si>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</si>
  <si>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</si>
  <si>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</si>
  <si>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</si>
  <si>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</si>
  <si>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</si>
  <si>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</si>
  <si>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</si>
  <si>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</si>
  <si>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</si>
  <si>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</si>
  <si>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</si>
  <si>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</si>
  <si>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</si>
  <si>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</si>
  <si>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</si>
  <si>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</si>
  <si>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</si>
  <si>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</si>
  <si>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</si>
  <si>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</si>
  <si>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</si>
  <si>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</si>
  <si>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</si>
  <si>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</si>
  <si>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</si>
  <si>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</si>
  <si>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</si>
  <si>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</si>
  <si>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</si>
  <si>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</si>
  <si>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</si>
  <si>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</si>
  <si>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</si>
  <si>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</si>
  <si>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</si>
  <si>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</si>
  <si>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</si>
  <si>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</si>
  <si>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</si>
  <si>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</si>
  <si>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</si>
  <si>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</si>
  <si>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</si>
  <si>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</si>
  <si>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</si>
  <si>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</si>
  <si>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</si>
  <si>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</si>
  <si>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</si>
  <si>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</si>
  <si>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</si>
  <si>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</si>
  <si>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</si>
  <si>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</si>
  <si>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</si>
  <si>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</si>
  <si>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</si>
  <si>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</si>
  <si>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</si>
  <si>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</si>
  <si>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</si>
  <si>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</si>
  <si>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</si>
  <si>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</si>
  <si>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</si>
  <si>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</si>
  <si>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</si>
  <si>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</si>
  <si>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</si>
  <si>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</si>
  <si>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</si>
  <si>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</si>
  <si>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</si>
  <si>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</si>
  <si>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</si>
  <si>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</si>
  <si>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</si>
  <si>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</si>
  <si>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</si>
  <si>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</si>
  <si>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</si>
  <si>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</si>
  <si>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</si>
  <si>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</si>
  <si>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</si>
  <si>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</si>
  <si>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</si>
  <si>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</si>
  <si>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</si>
  <si>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</si>
  <si>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</si>
  <si>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</si>
  <si>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</si>
  <si>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</si>
  <si>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</si>
  <si>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</si>
  <si>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</si>
  <si>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</si>
  <si>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</si>
  <si>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</si>
  <si>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</si>
  <si>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</si>
  <si>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</si>
  <si>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</si>
  <si>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</si>
  <si>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</si>
  <si>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</si>
  <si>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</si>
  <si>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</si>
  <si>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</si>
  <si>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</si>
  <si>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</si>
  <si>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</si>
  <si>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</si>
  <si>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</si>
  <si>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</si>
  <si>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</si>
  <si>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</si>
  <si>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</si>
  <si>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</si>
  <si>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</si>
  <si>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</si>
  <si>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</si>
  <si>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</si>
  <si>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</si>
  <si>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</si>
  <si>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</si>
  <si>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</si>
  <si>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</si>
  <si>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</si>
  <si>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</si>
  <si>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</si>
  <si>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</si>
  <si>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</si>
  <si>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</si>
  <si>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</si>
  <si>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</si>
  <si>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</si>
  <si>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</si>
  <si>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</si>
  <si>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</si>
  <si>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</si>
  <si>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</si>
  <si>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</si>
  <si>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</si>
  <si>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</si>
  <si>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</si>
  <si>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</si>
  <si>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</si>
  <si>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</si>
  <si>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</si>
  <si>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</si>
  <si>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</si>
  <si>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</si>
  <si>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</si>
  <si>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</si>
  <si>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</si>
  <si>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</si>
  <si>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</si>
  <si>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</si>
  <si>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</si>
  <si>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</si>
  <si>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</si>
  <si>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</si>
  <si>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</si>
  <si>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</si>
  <si>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</si>
  <si>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</si>
  <si>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</si>
  <si>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</si>
  <si>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</si>
  <si>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</si>
  <si>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</si>
  <si>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</si>
  <si>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</si>
  <si>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</si>
  <si>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</si>
  <si>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</si>
  <si>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</si>
  <si>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</si>
  <si>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</si>
  <si>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</si>
  <si>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</si>
  <si>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</si>
  <si>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</si>
  <si>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</si>
  <si>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</si>
  <si>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</si>
  <si>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</si>
  <si>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</si>
  <si>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</si>
  <si>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</si>
  <si>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</si>
  <si>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</si>
  <si>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</si>
  <si>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</si>
  <si>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</si>
  <si>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</si>
  <si>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</si>
  <si>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</si>
  <si>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</si>
  <si>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</si>
  <si>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</si>
  <si>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</si>
  <si>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</si>
  <si>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</si>
  <si>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</si>
  <si>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</si>
  <si>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</si>
  <si>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</si>
  <si>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</si>
  <si>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</si>
  <si>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</si>
  <si>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</si>
  <si>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</si>
  <si>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</si>
  <si>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</si>
  <si>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</si>
  <si>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</si>
  <si>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</si>
  <si>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</si>
  <si>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</si>
  <si>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</si>
  <si>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</si>
  <si>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</si>
  <si>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</si>
  <si>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</si>
  <si>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</si>
  <si>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</si>
  <si>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</si>
  <si>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</si>
  <si>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</si>
  <si>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</si>
  <si>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</si>
  <si>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</si>
  <si>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</si>
  <si>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</si>
  <si>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</si>
  <si>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</si>
  <si>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</si>
  <si>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</si>
  <si>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</si>
  <si>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</si>
  <si>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</si>
  <si>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</si>
  <si>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</si>
  <si>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</si>
  <si>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</si>
  <si>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</si>
  <si>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</si>
  <si>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</si>
  <si>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</si>
  <si>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</si>
  <si>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</si>
  <si>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</si>
  <si>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</si>
  <si>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</si>
  <si>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</si>
  <si>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</si>
  <si>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</si>
  <si>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</si>
  <si>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</si>
  <si>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</si>
  <si>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</si>
  <si>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</si>
  <si>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</si>
  <si>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</si>
  <si>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</si>
  <si>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</si>
  <si>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</si>
  <si>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</si>
  <si>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</si>
  <si>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</si>
  <si>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</si>
  <si>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</si>
  <si>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</si>
  <si>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</si>
  <si>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</si>
  <si>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</si>
  <si>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</si>
  <si>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</si>
  <si>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</si>
  <si>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</si>
  <si>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</si>
  <si>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</si>
  <si>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</si>
  <si>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</si>
  <si>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</si>
  <si>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</si>
  <si>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</si>
  <si>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</si>
  <si>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</si>
  <si>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</si>
  <si>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</si>
  <si>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</si>
  <si>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</si>
  <si>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</si>
  <si>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</si>
  <si>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</si>
  <si>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</si>
  <si>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</si>
  <si>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</si>
  <si>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</si>
  <si>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</si>
  <si>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</si>
  <si>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</si>
  <si>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</si>
  <si>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</si>
  <si>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</si>
  <si>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</si>
  <si>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</si>
  <si>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</si>
  <si>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</si>
  <si>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</si>
  <si>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</si>
  <si>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</si>
  <si>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</si>
  <si>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</si>
  <si>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</si>
  <si>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</si>
  <si>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</si>
  <si>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</si>
  <si>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</si>
  <si>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</si>
  <si>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</si>
  <si>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</si>
  <si>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</si>
  <si>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</si>
  <si>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</si>
  <si>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</si>
  <si>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</si>
  <si>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</si>
  <si>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</si>
  <si>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</si>
  <si>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</si>
  <si>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</si>
  <si>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</si>
  <si>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</si>
  <si>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</si>
  <si>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</si>
  <si>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</si>
  <si>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</si>
  <si>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</si>
  <si>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</si>
  <si>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</si>
  <si>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</si>
  <si>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</si>
  <si>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</si>
  <si>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</si>
  <si>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</si>
  <si>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</si>
  <si>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</si>
  <si>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</si>
  <si>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</si>
  <si>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</si>
  <si>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</si>
  <si>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</si>
  <si>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</si>
  <si>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</si>
  <si>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</si>
  <si>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</si>
  <si>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</si>
  <si>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</si>
  <si>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</si>
  <si>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</si>
  <si>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</si>
  <si>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</si>
  <si>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</si>
  <si>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</si>
  <si>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</si>
  <si>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</si>
  <si>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</si>
  <si>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</si>
  <si>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</si>
  <si>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</si>
  <si>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</si>
  <si>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</si>
  <si>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</si>
  <si>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</si>
  <si>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</si>
  <si>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</si>
  <si>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</si>
  <si>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</si>
  <si>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</si>
  <si>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</si>
  <si>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</si>
  <si>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</si>
  <si>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</si>
  <si>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</si>
  <si>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</si>
  <si>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</si>
  <si>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</si>
  <si>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</si>
  <si>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</si>
  <si>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</si>
  <si>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</si>
  <si>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</si>
  <si>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</si>
  <si>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</si>
  <si>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</si>
  <si>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</si>
  <si>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</si>
  <si>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</si>
  <si>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</si>
  <si>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</si>
  <si>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</si>
  <si>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</si>
  <si>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</si>
  <si>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</si>
  <si>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</si>
  <si>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</si>
  <si>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</si>
  <si>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</si>
  <si>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</si>
  <si>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</si>
  <si>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</si>
  <si>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</si>
  <si>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</si>
  <si>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</si>
  <si>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</si>
  <si>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</si>
  <si>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</si>
  <si>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</si>
  <si>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</si>
  <si>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</si>
  <si>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</si>
  <si>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</si>
  <si>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</si>
  <si>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</si>
  <si>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</si>
  <si>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</si>
  <si>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</si>
  <si>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</si>
  <si>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</si>
  <si>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</si>
  <si>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</si>
  <si>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</si>
  <si>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</si>
  <si>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</si>
  <si>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</si>
  <si>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</si>
  <si>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</si>
  <si>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</si>
  <si>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</si>
  <si>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</si>
  <si>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</si>
  <si>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</si>
  <si>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</si>
  <si>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</si>
  <si>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</si>
  <si>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</si>
  <si>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</si>
  <si>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</si>
  <si>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</si>
  <si>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</si>
  <si>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</si>
  <si>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</si>
  <si>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</si>
  <si>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</si>
  <si>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</si>
  <si>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</si>
  <si>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</si>
  <si>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</si>
  <si>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</si>
  <si>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</si>
  <si>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</si>
  <si>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</si>
  <si>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</si>
  <si>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</si>
  <si>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</si>
  <si>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</si>
  <si>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</si>
  <si>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</si>
  <si>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</si>
  <si>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</si>
  <si>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</si>
  <si>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</si>
  <si>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</si>
  <si>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</si>
  <si>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</si>
  <si>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</si>
  <si>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</si>
  <si>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</si>
  <si>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</si>
  <si>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</si>
  <si>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</si>
  <si>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</si>
  <si>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</si>
  <si>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</si>
  <si>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</si>
  <si>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</si>
  <si>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</si>
  <si>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</si>
  <si>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</si>
  <si>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</si>
  <si>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</si>
  <si>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</si>
  <si>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</si>
  <si>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</si>
  <si>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</si>
  <si>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</si>
  <si>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</si>
  <si>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</si>
  <si>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</si>
  <si>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</si>
  <si>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</si>
  <si>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</si>
  <si>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</si>
  <si>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</si>
  <si>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</si>
  <si>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</si>
  <si>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</si>
  <si>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</si>
  <si>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</si>
  <si>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</si>
  <si>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</si>
  <si>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</si>
  <si>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</si>
  <si>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</si>
  <si>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</si>
  <si>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</si>
  <si>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</si>
  <si>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</si>
  <si>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</si>
  <si>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</si>
  <si>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</si>
  <si>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</si>
  <si>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</si>
  <si>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</si>
  <si>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</si>
  <si>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</si>
  <si>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</si>
  <si>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</si>
  <si>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</si>
  <si>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</si>
  <si>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</si>
  <si>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</si>
  <si>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</si>
  <si>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</si>
  <si>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</si>
  <si>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</si>
  <si>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</si>
  <si>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</si>
  <si>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</si>
  <si>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</si>
  <si>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</si>
  <si>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</si>
  <si>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</si>
  <si>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</si>
  <si>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</si>
  <si>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</si>
  <si>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</si>
  <si>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</si>
  <si>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</si>
  <si>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</si>
  <si>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</si>
  <si>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</si>
  <si>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</si>
  <si>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</si>
  <si>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</si>
  <si>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</si>
  <si>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</si>
  <si>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</si>
  <si>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</si>
  <si>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</si>
  <si>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</si>
  <si>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</si>
  <si>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</si>
  <si>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</si>
  <si>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</si>
  <si>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</si>
  <si>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</si>
  <si>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</si>
  <si>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</si>
  <si>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</si>
  <si>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</si>
  <si>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</si>
  <si>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</si>
  <si>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</si>
  <si>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</si>
  <si>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</si>
  <si>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</si>
  <si>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</si>
  <si>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</si>
  <si>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</si>
  <si>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</si>
  <si>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</si>
  <si>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</si>
  <si>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</si>
  <si>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</si>
  <si>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</si>
  <si>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</si>
  <si>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</si>
  <si>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</si>
  <si>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</si>
  <si>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</si>
  <si>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</si>
  <si>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</si>
  <si>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</si>
  <si>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</si>
  <si>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</si>
  <si>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</si>
  <si>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</si>
  <si>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</si>
  <si>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</si>
  <si>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</si>
  <si>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</si>
  <si>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</si>
  <si>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</si>
  <si>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</si>
  <si>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</si>
  <si>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</si>
  <si>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</si>
  <si>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</si>
  <si>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</si>
  <si>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</si>
  <si>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</si>
  <si>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</si>
  <si>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</si>
  <si>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</si>
  <si>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</si>
  <si>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</si>
  <si>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</si>
  <si>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</si>
  <si>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</si>
  <si>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</si>
  <si>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</si>
  <si>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</si>
  <si>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</si>
  <si>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</si>
  <si>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</si>
  <si>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</si>
  <si>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</si>
  <si>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</si>
  <si>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</si>
  <si>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</si>
  <si>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</si>
  <si>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</si>
  <si>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</si>
  <si>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</si>
  <si>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</si>
  <si>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</si>
  <si>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</si>
  <si>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</si>
  <si>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</si>
  <si>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</si>
  <si>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</si>
  <si>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</si>
  <si>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</si>
  <si>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</si>
  <si>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</si>
  <si>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</si>
  <si>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</si>
  <si>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</si>
  <si>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</si>
  <si>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</si>
  <si>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</si>
  <si>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</si>
  <si>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</si>
  <si>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</si>
  <si>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</si>
  <si>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</si>
  <si>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</si>
  <si>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</si>
  <si>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</si>
  <si>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</si>
  <si>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</si>
  <si>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</si>
  <si>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</si>
  <si>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</si>
  <si>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</si>
  <si>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</si>
  <si>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</si>
  <si>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</si>
  <si>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</si>
  <si>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</si>
  <si>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</si>
  <si>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</si>
  <si>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</si>
  <si>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</si>
  <si>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</si>
  <si>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</si>
  <si>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</si>
  <si>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</si>
  <si>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</si>
  <si>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</si>
  <si>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</si>
  <si>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</si>
  <si>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</si>
  <si>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</si>
  <si>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</si>
  <si>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</si>
  <si>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</si>
  <si>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</si>
  <si>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</si>
  <si>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</si>
  <si>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</si>
  <si>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</si>
  <si>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</si>
  <si>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</si>
  <si>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</si>
  <si>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</si>
  <si>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</si>
  <si>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</si>
  <si>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</si>
  <si>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</si>
  <si>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</si>
  <si>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</si>
  <si>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</si>
  <si>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</si>
  <si>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</si>
  <si>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</si>
  <si>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</si>
  <si>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</si>
  <si>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</si>
  <si>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</si>
  <si>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</si>
  <si>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</si>
  <si>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</si>
  <si>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</si>
  <si>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</si>
  <si>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</si>
  <si>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</si>
  <si>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</si>
  <si>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</si>
  <si>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</si>
  <si>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</si>
  <si>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</si>
  <si>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</si>
  <si>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</si>
  <si>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</si>
  <si>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</si>
  <si>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</si>
  <si>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</si>
  <si>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</si>
  <si>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</si>
  <si>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</si>
  <si>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</si>
  <si>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</si>
  <si>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</si>
  <si>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</si>
  <si>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</si>
  <si>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</si>
  <si>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</si>
  <si>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</si>
  <si>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</si>
  <si>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</si>
  <si>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</si>
  <si>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</si>
  <si>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</si>
  <si>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</si>
  <si>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</si>
  <si>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</si>
  <si>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</si>
  <si>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</si>
  <si>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</si>
  <si>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</si>
  <si>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</si>
  <si>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</si>
  <si>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</si>
  <si>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</si>
  <si>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</si>
  <si>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</si>
  <si>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</si>
  <si>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</si>
  <si>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</si>
  <si>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</si>
  <si>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</si>
  <si>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</si>
  <si>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</si>
  <si>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</si>
  <si>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</si>
  <si>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</si>
  <si>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</si>
  <si>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</si>
  <si>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</si>
  <si>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</si>
  <si>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</si>
  <si>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</si>
  <si>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</si>
  <si>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</si>
  <si>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</si>
  <si>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</si>
  <si>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</si>
  <si>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</si>
  <si>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</si>
  <si>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</si>
  <si>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</si>
  <si>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</si>
  <si>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</si>
  <si>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</si>
  <si>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</si>
  <si>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</si>
  <si>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</si>
  <si>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</si>
  <si>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</si>
  <si>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</si>
  <si>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</si>
  <si>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</si>
  <si>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</si>
  <si>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</si>
  <si>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</si>
  <si>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</si>
  <si>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</si>
  <si>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</si>
  <si>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</si>
  <si>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</si>
  <si>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</si>
  <si>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</si>
  <si>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</si>
  <si>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</si>
  <si>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</si>
  <si>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</si>
  <si>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</si>
  <si>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</si>
  <si>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</si>
  <si>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</si>
  <si>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</si>
  <si>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</si>
  <si>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</si>
  <si>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</si>
  <si>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</si>
  <si>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</si>
  <si>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</si>
  <si>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</si>
  <si>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</si>
  <si>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</si>
  <si>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</si>
  <si>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</si>
  <si>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</si>
  <si>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</si>
  <si>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</si>
  <si>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</si>
  <si>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</si>
  <si>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</si>
  <si>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</si>
  <si>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</si>
  <si>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</si>
  <si>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</si>
  <si>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</si>
  <si>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</si>
  <si>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</si>
  <si>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</si>
  <si>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</si>
  <si>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</si>
  <si>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</si>
  <si>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</si>
  <si>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</si>
  <si>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</si>
  <si>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</si>
  <si>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</si>
  <si>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</si>
  <si>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</si>
  <si>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</si>
  <si>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</si>
  <si>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</si>
  <si>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</si>
  <si>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</si>
  <si>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</si>
  <si>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</si>
  <si>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</si>
  <si>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</si>
  <si>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</si>
  <si>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</si>
  <si>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</si>
  <si>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</si>
  <si>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</si>
  <si>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</si>
  <si>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</si>
  <si>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</si>
  <si>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</si>
  <si>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</si>
  <si>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</si>
  <si>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</si>
  <si>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</si>
  <si>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</si>
  <si>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</si>
  <si>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</si>
  <si>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</si>
  <si>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</si>
  <si>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</si>
  <si>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</si>
  <si>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</si>
  <si>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</si>
  <si>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</si>
  <si>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</si>
  <si>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</si>
  <si>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</si>
  <si>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</si>
  <si>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</si>
  <si>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</si>
  <si>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</si>
  <si>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</si>
  <si>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</si>
  <si>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</si>
  <si>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</si>
  <si>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</si>
  <si>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</si>
  <si>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</si>
  <si>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</si>
  <si>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</si>
  <si>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</si>
  <si>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</si>
  <si>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</si>
  <si>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</si>
  <si>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</si>
  <si>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</si>
  <si>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</si>
  <si>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</si>
  <si>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</si>
  <si>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</si>
  <si>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</si>
  <si>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</si>
  <si>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</si>
  <si>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</si>
  <si>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</si>
  <si>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</si>
  <si>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</si>
  <si>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</si>
  <si>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</si>
  <si>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</si>
  <si>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</si>
  <si>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</si>
  <si>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</si>
  <si>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</si>
  <si>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</si>
  <si>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</si>
  <si>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</si>
  <si>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</si>
  <si>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</si>
  <si>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</si>
  <si>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</si>
  <si>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</si>
  <si>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</si>
  <si>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</si>
  <si>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</si>
  <si>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</si>
  <si>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</si>
  <si>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</si>
  <si>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</si>
  <si>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</si>
  <si>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</si>
  <si>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</si>
  <si>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</si>
  <si>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</si>
  <si>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</si>
  <si>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</si>
  <si>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</si>
  <si>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</si>
  <si>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</si>
  <si>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</si>
  <si>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</si>
  <si>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</si>
  <si>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</si>
  <si>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</si>
  <si>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</si>
  <si>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</si>
  <si>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</si>
  <si>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</si>
  <si>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</si>
  <si>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</si>
  <si>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</si>
  <si>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</si>
  <si>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</si>
  <si>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</si>
  <si>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</si>
  <si>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</si>
  <si>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</si>
  <si>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</si>
  <si>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</si>
  <si>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</si>
  <si>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</si>
  <si>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</si>
  <si>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</si>
  <si>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</si>
  <si>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</si>
  <si>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</si>
  <si>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</si>
  <si>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</si>
  <si>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</si>
  <si>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</si>
  <si>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</si>
  <si>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</si>
  <si>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</si>
  <si>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</si>
  <si>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</si>
  <si>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</si>
  <si>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</si>
  <si>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</si>
  <si>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</si>
  <si>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</si>
  <si>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</si>
  <si>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</si>
  <si>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</si>
  <si>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</si>
  <si>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</si>
  <si>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</si>
  <si>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</si>
  <si>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</si>
  <si>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</si>
  <si>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</si>
  <si>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</si>
  <si>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</si>
  <si>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</si>
  <si>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</si>
  <si>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</si>
  <si>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</si>
  <si>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</si>
  <si>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</si>
  <si>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</si>
  <si>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</si>
  <si>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</si>
  <si>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</si>
  <si>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</si>
  <si>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</si>
  <si>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</si>
  <si>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</si>
  <si>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</si>
  <si>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</si>
  <si>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</si>
  <si>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</si>
  <si>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</si>
  <si>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</si>
  <si>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</si>
  <si>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</si>
  <si>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</si>
  <si>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</si>
  <si>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</si>
  <si>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</si>
  <si>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</si>
  <si>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</si>
  <si>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</si>
  <si>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</si>
  <si>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</si>
  <si>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</si>
  <si>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</si>
  <si>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</si>
  <si>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</si>
  <si>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</si>
  <si>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</si>
  <si>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</si>
  <si>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</si>
  <si>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</si>
  <si>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</si>
  <si>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</si>
  <si>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</si>
  <si>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</si>
  <si>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</si>
  <si>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</si>
  <si>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</si>
  <si>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</si>
  <si>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</si>
  <si>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</si>
  <si>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</si>
  <si>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</si>
  <si>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</si>
  <si>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</si>
  <si>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</si>
  <si>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</si>
  <si>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</si>
  <si>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</si>
  <si>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</si>
  <si>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</si>
  <si>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</si>
  <si>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</si>
  <si>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</si>
  <si>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</si>
  <si>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</si>
  <si>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</si>
  <si>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</si>
  <si>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</si>
  <si>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</si>
  <si>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</si>
  <si>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</si>
  <si>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</si>
  <si>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</si>
  <si>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</si>
  <si>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</si>
  <si>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</si>
  <si>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</si>
  <si>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</si>
  <si>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</si>
  <si>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</si>
  <si>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</si>
  <si>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</si>
  <si>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</si>
  <si>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</si>
  <si>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</si>
  <si>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</si>
  <si>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</si>
  <si>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</si>
  <si>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</si>
  <si>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</si>
  <si>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</si>
  <si>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</si>
  <si>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</si>
  <si>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</si>
  <si>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</si>
  <si>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</si>
  <si>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</si>
  <si>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</si>
  <si>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</si>
  <si>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</si>
  <si>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</si>
  <si>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</si>
  <si>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</si>
  <si>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</si>
  <si>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</si>
  <si>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</si>
  <si>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</si>
  <si>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</si>
  <si>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</si>
  <si>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</si>
  <si>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</si>
  <si>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</si>
  <si>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</si>
  <si>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</si>
  <si>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</si>
  <si>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</si>
  <si>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</si>
  <si>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</si>
  <si>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</si>
  <si>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</si>
  <si>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</si>
  <si>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</si>
  <si>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</si>
  <si>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</si>
  <si>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</si>
  <si>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</si>
  <si>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</si>
  <si>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</si>
  <si>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</si>
  <si>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</si>
  <si>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</si>
  <si>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</si>
  <si>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</si>
  <si>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</si>
  <si>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</si>
  <si>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</si>
  <si>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</si>
  <si>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</si>
  <si>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</si>
  <si>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</si>
  <si>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</si>
  <si>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</si>
  <si>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</si>
  <si>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</si>
  <si>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</si>
  <si>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</si>
  <si>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</si>
  <si>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</si>
  <si>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</si>
  <si>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</si>
  <si>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</si>
  <si>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</si>
  <si>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</si>
  <si>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</si>
  <si>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</si>
  <si>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</si>
  <si>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</si>
  <si>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</si>
  <si>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</si>
  <si>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</si>
  <si>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</si>
  <si>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</si>
  <si>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</si>
  <si>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</si>
  <si>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</si>
  <si>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</si>
  <si>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</si>
  <si>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</si>
  <si>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</si>
  <si>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</si>
  <si>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</si>
  <si>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</si>
  <si>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</si>
  <si>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</si>
  <si>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</si>
  <si>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</si>
  <si>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</si>
  <si>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</si>
  <si>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</si>
  <si>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</si>
  <si>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</si>
  <si>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</si>
  <si>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</si>
  <si>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</si>
  <si>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</si>
  <si>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</si>
  <si>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</si>
  <si>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</si>
  <si>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</si>
  <si>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</si>
  <si>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</si>
  <si>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</si>
  <si>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</si>
  <si>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</si>
  <si>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</si>
  <si>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</si>
  <si>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</si>
  <si>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</si>
  <si>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</si>
  <si>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</si>
  <si>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</si>
  <si>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</si>
  <si>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</si>
  <si>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</si>
  <si>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</si>
  <si>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</si>
  <si>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</si>
  <si>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</si>
  <si>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</si>
  <si>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</si>
  <si>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</si>
  <si>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</si>
  <si>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</si>
  <si>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</si>
  <si>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</si>
  <si>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</si>
  <si>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</si>
  <si>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</si>
  <si>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</si>
  <si>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</si>
  <si>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</si>
  <si>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</si>
  <si>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</si>
  <si>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</si>
  <si>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</si>
  <si>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</si>
  <si>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</si>
  <si>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</si>
  <si>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</si>
  <si>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</si>
  <si>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</si>
  <si>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</si>
  <si>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</si>
  <si>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</si>
  <si>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</si>
  <si>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</si>
  <si>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</si>
  <si>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</si>
  <si>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</si>
  <si>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</si>
  <si>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</si>
  <si>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</si>
  <si>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</si>
  <si>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</si>
  <si>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</si>
  <si>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</si>
  <si>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</si>
  <si>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</si>
  <si>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</si>
  <si>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</si>
  <si>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</si>
  <si>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</si>
  <si>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</si>
  <si>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</si>
  <si>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</si>
  <si>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</si>
  <si>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</si>
  <si>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</si>
  <si>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</si>
  <si>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</si>
  <si>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</si>
  <si>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</si>
  <si>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</si>
  <si>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</si>
  <si>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</si>
  <si>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</si>
  <si>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</si>
  <si>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</si>
  <si>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</si>
  <si>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</si>
  <si>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</si>
  <si>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</si>
  <si>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</si>
  <si>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</si>
  <si>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</si>
  <si>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</si>
  <si>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</si>
  <si>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</si>
  <si>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</si>
  <si>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</si>
  <si>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</si>
  <si>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</si>
  <si>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</si>
  <si>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</si>
  <si>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</si>
  <si>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</si>
  <si>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</si>
  <si>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</si>
  <si>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</si>
  <si>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</si>
  <si>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</si>
  <si>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</si>
  <si>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</si>
  <si>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</si>
  <si>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</si>
  <si>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</si>
  <si>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</si>
  <si>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</si>
  <si>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</si>
  <si>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</si>
  <si>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</si>
  <si>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</si>
  <si>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</si>
  <si>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</si>
  <si>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</si>
  <si>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</si>
  <si>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</si>
  <si>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</si>
  <si>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</si>
  <si>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</si>
  <si>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</si>
  <si>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</si>
  <si>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</si>
  <si>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</si>
  <si>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</si>
  <si>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</si>
  <si>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</si>
  <si>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</si>
  <si>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</si>
  <si>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</si>
  <si>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</si>
  <si>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</si>
  <si>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</si>
  <si>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</si>
  <si>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</si>
  <si>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</si>
  <si>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</si>
  <si>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</si>
  <si>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</si>
  <si>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</si>
  <si>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</si>
  <si>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</si>
  <si>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</si>
  <si>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</si>
  <si>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</si>
  <si>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</si>
  <si>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</si>
  <si>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</si>
  <si>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</si>
  <si>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</si>
  <si>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</si>
  <si>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</si>
  <si>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</si>
  <si>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</si>
  <si>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</si>
  <si>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</si>
  <si>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</si>
  <si>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</si>
  <si>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</si>
  <si>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</si>
  <si>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</si>
  <si>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</si>
  <si>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</si>
  <si>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</si>
  <si>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</si>
  <si>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</si>
  <si>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</si>
  <si>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</si>
  <si>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</si>
  <si>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</si>
  <si>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</si>
  <si>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</si>
  <si>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</si>
  <si>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</si>
  <si>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</si>
  <si>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</si>
  <si>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</si>
  <si>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</si>
  <si>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</si>
  <si>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</si>
  <si>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</si>
  <si>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</si>
  <si>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</si>
  <si>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</si>
  <si>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</si>
  <si>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</si>
  <si>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</si>
  <si>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</si>
  <si>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</si>
  <si>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</si>
  <si>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</si>
  <si>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</si>
  <si>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</si>
  <si>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</si>
  <si>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</si>
  <si>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</si>
  <si>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</si>
  <si>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</si>
  <si>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</si>
  <si>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</si>
  <si>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</si>
  <si>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</si>
  <si>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</si>
  <si>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</si>
  <si>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</si>
  <si>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</si>
  <si>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</si>
  <si>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</si>
  <si>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</si>
  <si>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</si>
  <si>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</si>
  <si>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</si>
  <si>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</si>
  <si>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</si>
  <si>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</si>
  <si>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</si>
  <si>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</si>
  <si>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</si>
  <si>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</si>
  <si>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</si>
  <si>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</si>
  <si>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</si>
  <si>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</si>
  <si>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</si>
  <si>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</si>
  <si>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</si>
  <si>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</si>
  <si>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</si>
  <si>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</si>
  <si>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</si>
  <si>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</si>
  <si>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</si>
  <si>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</si>
  <si>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</si>
  <si>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</si>
  <si>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</si>
  <si>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</si>
  <si>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</si>
  <si>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</si>
  <si>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</si>
  <si>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</si>
  <si>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</si>
  <si>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</si>
  <si>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</si>
  <si>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</si>
  <si>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</si>
  <si>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</si>
  <si>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</si>
  <si>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</si>
  <si>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</si>
  <si>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</si>
  <si>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</si>
  <si>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</si>
  <si>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</si>
  <si>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</si>
  <si>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</si>
  <si>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</si>
  <si>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</si>
  <si>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</si>
  <si>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</si>
  <si>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</si>
  <si>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</si>
  <si>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</si>
  <si>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</si>
  <si>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</si>
  <si>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</si>
  <si>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</si>
  <si>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</si>
  <si>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</si>
  <si>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</si>
  <si>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</si>
  <si>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</si>
  <si>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</si>
  <si>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</si>
  <si>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</si>
  <si>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</si>
  <si>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</si>
  <si>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</si>
  <si>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</si>
  <si>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</si>
  <si>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</si>
  <si>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</si>
  <si>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</si>
  <si>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</si>
  <si>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</si>
  <si>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</si>
  <si>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</si>
  <si>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</si>
  <si>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</si>
  <si>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</si>
  <si>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</si>
  <si>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</si>
  <si>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</si>
  <si>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</si>
  <si>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</si>
  <si>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</si>
  <si>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</si>
  <si>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</si>
  <si>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</si>
  <si>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</si>
  <si>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</si>
  <si>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</si>
  <si>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</si>
  <si>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</si>
  <si>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</si>
  <si>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</si>
  <si>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</si>
  <si>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</si>
  <si>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</si>
  <si>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</si>
  <si>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</si>
  <si>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</si>
  <si>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</si>
  <si>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</si>
  <si>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</si>
  <si>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</si>
  <si>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</si>
  <si>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</si>
  <si>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</si>
  <si>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</si>
  <si>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</si>
  <si>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</si>
  <si>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</si>
  <si>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</si>
  <si>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</si>
  <si>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</si>
  <si>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</si>
  <si>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</si>
  <si>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</si>
  <si>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</si>
  <si>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</si>
  <si>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</si>
  <si>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</si>
  <si>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</si>
  <si>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</si>
  <si>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</si>
  <si>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</si>
  <si>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</si>
  <si>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</si>
  <si>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</si>
  <si>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</si>
  <si>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</si>
  <si>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</si>
  <si>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</si>
  <si>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</si>
  <si>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</si>
  <si>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</si>
  <si>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</si>
  <si>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</si>
  <si>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</si>
  <si>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</si>
  <si>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</si>
  <si>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</si>
  <si>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</si>
  <si>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</si>
  <si>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</si>
  <si>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</si>
  <si>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</si>
  <si>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</si>
  <si>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</si>
  <si>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</si>
  <si>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</si>
  <si>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</si>
  <si>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</si>
  <si>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</si>
  <si>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</si>
  <si>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</si>
  <si>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</si>
  <si>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</si>
  <si>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</si>
  <si>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</si>
  <si>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</si>
  <si>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</si>
  <si>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</si>
  <si>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</si>
  <si>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</si>
  <si>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</si>
  <si>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</si>
  <si>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</si>
  <si>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</si>
  <si>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</si>
  <si>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</si>
  <si>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</si>
  <si>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</si>
  <si>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</si>
  <si>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</si>
  <si>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</si>
  <si>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</si>
  <si>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</si>
  <si>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</si>
  <si>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</si>
  <si>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</si>
  <si>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</si>
  <si>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</si>
  <si>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</si>
  <si>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</si>
  <si>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</si>
  <si>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</si>
  <si>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</si>
  <si>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</si>
  <si>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</si>
  <si>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</si>
  <si>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</si>
  <si>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</si>
  <si>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</si>
  <si>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</si>
  <si>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</si>
  <si>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</si>
  <si>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</si>
  <si>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</si>
  <si>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</si>
  <si>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</si>
  <si>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</si>
  <si>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</si>
  <si>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</si>
  <si>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</si>
  <si>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</si>
  <si>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</si>
  <si>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</si>
  <si>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</si>
  <si>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</si>
  <si>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</si>
  <si>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</si>
  <si>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</si>
  <si>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</si>
  <si>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</si>
  <si>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</si>
  <si>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</si>
  <si>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</si>
  <si>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</si>
  <si>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</si>
  <si>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</si>
  <si>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</si>
  <si>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</si>
  <si>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</si>
  <si>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</si>
  <si>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</si>
  <si>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</si>
  <si>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</si>
  <si>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</si>
  <si>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</si>
  <si>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</si>
  <si>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</si>
  <si>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</si>
  <si>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</si>
  <si>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</si>
  <si>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</si>
  <si>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</si>
  <si>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</si>
  <si>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</si>
  <si>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</si>
  <si>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</si>
  <si>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</si>
  <si>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</si>
  <si>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</si>
  <si>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</si>
  <si>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</si>
  <si>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</si>
  <si>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</si>
  <si>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</si>
  <si>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</si>
  <si>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</si>
  <si>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</si>
  <si>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</si>
  <si>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</si>
  <si>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</si>
  <si>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</si>
  <si>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</si>
  <si>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</si>
  <si>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</si>
  <si>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</si>
  <si>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</si>
  <si>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</si>
  <si>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</si>
  <si>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</si>
  <si>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</si>
  <si>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</si>
  <si>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</si>
  <si>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</si>
  <si>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</si>
  <si>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</si>
  <si>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</si>
  <si>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</si>
  <si>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</si>
  <si>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</si>
  <si>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</si>
  <si>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</si>
  <si>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</si>
  <si>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</si>
  <si>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</si>
  <si>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</si>
  <si>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</si>
  <si>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</si>
  <si>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</si>
  <si>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</si>
  <si>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</si>
  <si>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</si>
  <si>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</si>
  <si>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</si>
  <si>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</si>
  <si>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</si>
  <si>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</si>
  <si>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</si>
  <si>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</si>
  <si>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</si>
  <si>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</si>
  <si>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</si>
  <si>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</si>
  <si>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</si>
  <si>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</si>
  <si>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</si>
  <si>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</si>
  <si>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</si>
  <si>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</si>
  <si>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</si>
  <si>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</si>
  <si>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</si>
  <si>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</si>
  <si>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</si>
  <si>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</si>
  <si>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</si>
  <si>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</si>
  <si>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</si>
  <si>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</si>
  <si>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</si>
  <si>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</si>
  <si>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</si>
  <si>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</si>
  <si>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</si>
  <si>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</si>
  <si>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</si>
  <si>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</si>
  <si>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</si>
  <si>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</si>
  <si>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</si>
  <si>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</si>
  <si>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</si>
  <si>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</si>
  <si>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</si>
  <si>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</si>
  <si>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</si>
  <si>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</si>
  <si>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</si>
  <si>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</si>
  <si>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</si>
  <si>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</si>
  <si>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</si>
  <si>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</si>
  <si>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</si>
  <si>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</si>
  <si>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</si>
  <si>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</si>
  <si>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</si>
  <si>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</si>
  <si>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</si>
  <si>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</si>
  <si>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</si>
  <si>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</si>
  <si>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</si>
  <si>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</si>
  <si>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</si>
  <si>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</si>
  <si>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</si>
  <si>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</si>
  <si>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</si>
  <si>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</si>
  <si>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</si>
  <si>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</si>
  <si>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</si>
  <si>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</si>
  <si>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</si>
  <si>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</si>
  <si>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</si>
  <si>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</si>
  <si>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</si>
  <si>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</si>
  <si>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</si>
  <si>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</si>
  <si>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</si>
  <si>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</si>
  <si>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</si>
  <si>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</si>
  <si>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</si>
  <si>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</si>
  <si>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</si>
  <si>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</si>
  <si>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</si>
  <si>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</si>
  <si>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</si>
  <si>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</si>
  <si>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</si>
  <si>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</si>
  <si>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</si>
  <si>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</si>
  <si>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</si>
  <si>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</si>
  <si>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</si>
  <si>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</si>
  <si>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</si>
  <si>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</si>
  <si>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</si>
  <si>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</si>
  <si>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</si>
  <si>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</si>
  <si>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</si>
  <si>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</si>
  <si>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</si>
  <si>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</si>
  <si>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</si>
  <si>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</si>
  <si>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</si>
  <si>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</si>
  <si>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</si>
  <si>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</si>
  <si>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</si>
  <si>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</si>
  <si>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</si>
  <si>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</si>
  <si>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</si>
  <si>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</si>
  <si>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</si>
  <si>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</si>
  <si>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</si>
  <si>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</si>
  <si>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</si>
  <si>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</si>
  <si>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</si>
  <si>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</si>
  <si>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</si>
  <si>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</si>
  <si>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</si>
  <si>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</si>
  <si>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</si>
  <si>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</si>
  <si>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</si>
  <si>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</si>
  <si>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</si>
  <si>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</si>
  <si>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</si>
  <si>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</si>
  <si>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</si>
  <si>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</si>
  <si>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</si>
  <si>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</si>
  <si>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</si>
  <si>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</si>
  <si>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</si>
  <si>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</si>
  <si>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</si>
  <si>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</si>
  <si>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</si>
  <si>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</si>
  <si>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</si>
  <si>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</si>
  <si>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</si>
  <si>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</si>
  <si>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</si>
  <si>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</si>
  <si>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</si>
  <si>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</si>
  <si>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</si>
  <si>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</si>
  <si>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</si>
  <si>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</si>
  <si>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</si>
  <si>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</si>
  <si>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</si>
  <si>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</si>
  <si>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</si>
  <si>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</si>
  <si>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</si>
  <si>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</si>
  <si>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</si>
  <si>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</si>
  <si>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</si>
  <si>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</si>
  <si>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</si>
  <si>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</si>
  <si>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</si>
  <si>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</si>
  <si>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</si>
  <si>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</si>
  <si>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</si>
  <si>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</si>
  <si>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</si>
  <si>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</si>
  <si>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</si>
  <si>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</si>
  <si>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</si>
  <si>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</si>
  <si>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</si>
  <si>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</si>
  <si>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</si>
  <si>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</si>
  <si>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</si>
  <si>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</si>
  <si>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</si>
  <si>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</si>
  <si>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</si>
  <si>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</si>
  <si>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</si>
  <si>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</si>
  <si>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</si>
  <si>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</si>
  <si>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</si>
  <si>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</si>
  <si>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</si>
  <si>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</si>
  <si>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</si>
  <si>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</si>
  <si>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</si>
  <si>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</si>
  <si>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</si>
  <si>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</si>
  <si>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</si>
  <si>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</si>
  <si>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</si>
  <si>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</si>
  <si>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</si>
  <si>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</si>
  <si>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</si>
  <si>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</si>
  <si>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</si>
  <si>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</si>
  <si>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</si>
  <si>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</si>
  <si>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</si>
  <si>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</si>
  <si>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</si>
  <si>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</si>
  <si>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</si>
  <si>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</si>
  <si>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</si>
  <si>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</si>
  <si>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</si>
  <si>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</si>
  <si>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</si>
  <si>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</si>
  <si>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</si>
  <si>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</si>
  <si>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</si>
  <si>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</si>
  <si>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</si>
  <si>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</si>
  <si>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</si>
  <si>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</si>
  <si>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</si>
  <si>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</si>
  <si>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</si>
  <si>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</si>
  <si>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</si>
  <si>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</si>
  <si>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</si>
  <si>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</si>
  <si>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</si>
  <si>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</si>
  <si>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</si>
  <si>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</si>
  <si>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</si>
  <si>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</si>
  <si>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</si>
  <si>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</si>
  <si>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</si>
  <si>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</si>
  <si>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</si>
  <si>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</si>
  <si>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</si>
  <si>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</si>
  <si>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</si>
  <si>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</si>
  <si>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</si>
  <si>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</si>
  <si>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</si>
  <si>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</si>
  <si>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</si>
  <si>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</si>
  <si>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</si>
  <si>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</si>
  <si>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</si>
  <si>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</si>
  <si>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</si>
  <si>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</si>
  <si>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</si>
  <si>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</si>
  <si>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</si>
  <si>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</si>
  <si>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</si>
  <si>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</si>
  <si>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</si>
  <si>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</si>
  <si>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</si>
  <si>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</si>
  <si>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</si>
  <si>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</si>
  <si>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</si>
  <si>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</si>
  <si>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</si>
  <si>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</si>
  <si>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</si>
  <si>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</si>
  <si>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</si>
  <si>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</si>
  <si>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</si>
  <si>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</si>
  <si>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</si>
  <si>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</si>
  <si>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</si>
  <si>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</si>
  <si>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</si>
  <si>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</si>
  <si>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</si>
  <si>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</si>
  <si>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</si>
  <si>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</si>
  <si>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</si>
  <si>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</si>
  <si>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</si>
  <si>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</si>
  <si>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</si>
  <si>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</si>
  <si>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</si>
  <si>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</si>
  <si>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</si>
  <si>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</si>
  <si>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</si>
  <si>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</si>
  <si>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</si>
  <si>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</si>
  <si>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</si>
  <si>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</si>
  <si>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</si>
  <si>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</si>
  <si>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</si>
  <si>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</si>
  <si>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</si>
  <si>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</si>
  <si>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</si>
  <si>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</si>
  <si>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</si>
  <si>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</si>
  <si>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</si>
  <si>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</si>
  <si>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</si>
  <si>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</si>
  <si>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</si>
  <si>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</si>
  <si>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</si>
  <si>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</si>
  <si>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</si>
  <si>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</si>
  <si>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</si>
  <si>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</si>
  <si>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</si>
  <si>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</si>
  <si>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</si>
  <si>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</si>
  <si>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</si>
  <si>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</si>
  <si>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</si>
  <si>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</si>
  <si>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</si>
  <si>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</si>
  <si>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</si>
  <si>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</si>
  <si>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</si>
  <si>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</si>
  <si>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</si>
  <si>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</si>
  <si>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</si>
  <si>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</si>
  <si>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</si>
  <si>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</si>
  <si>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</si>
  <si>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</si>
  <si>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</si>
  <si>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</si>
  <si>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</si>
  <si>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</si>
  <si>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</si>
  <si>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</si>
  <si>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</si>
  <si>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</si>
  <si>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</si>
  <si>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</si>
  <si>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</si>
  <si>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</si>
  <si>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</si>
  <si>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</si>
  <si>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</si>
  <si>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</si>
  <si>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</si>
  <si>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</si>
  <si>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</si>
  <si>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</si>
  <si>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</si>
  <si>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</si>
  <si>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</si>
  <si>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</si>
  <si>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</si>
  <si>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</si>
  <si>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</si>
  <si>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</si>
  <si>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</si>
  <si>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</si>
  <si>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</si>
  <si>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</si>
  <si>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</si>
  <si>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</si>
  <si>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</si>
  <si>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</si>
  <si>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</si>
  <si>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</si>
  <si>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</si>
  <si>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</si>
  <si>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</si>
  <si>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</si>
  <si>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</si>
  <si>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</si>
  <si>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</si>
  <si>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</si>
  <si>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</si>
  <si>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</si>
  <si>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</si>
  <si>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</si>
  <si>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</si>
  <si>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</si>
  <si>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</si>
  <si>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</si>
  <si>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</si>
  <si>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</si>
  <si>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</si>
  <si>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</si>
  <si>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</si>
  <si>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</si>
  <si>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</si>
  <si>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</si>
  <si>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</si>
  <si>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</si>
  <si>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</si>
  <si>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</si>
  <si>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</si>
  <si>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</si>
  <si>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</si>
  <si>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</si>
  <si>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</si>
  <si>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</si>
  <si>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</si>
  <si>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</si>
  <si>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</si>
  <si>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</si>
  <si>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</si>
  <si>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</si>
  <si>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</si>
  <si>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</si>
  <si>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</si>
  <si>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</si>
  <si>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</si>
  <si>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</si>
  <si>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</si>
  <si>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</si>
  <si>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</si>
  <si>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</si>
  <si>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</si>
  <si>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</si>
  <si>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</si>
  <si>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</si>
  <si>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</si>
  <si>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</si>
  <si>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</si>
  <si>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</si>
  <si>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</si>
  <si>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</si>
  <si>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</si>
  <si>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</si>
  <si>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</si>
  <si>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</si>
  <si>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</si>
  <si>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</si>
  <si>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</si>
  <si>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</si>
  <si>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</si>
  <si>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</si>
  <si>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</si>
  <si>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</si>
  <si>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</si>
  <si>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</si>
  <si>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</si>
  <si>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</si>
  <si>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</si>
  <si>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</si>
  <si>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</si>
  <si>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</si>
  <si>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</si>
  <si>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</si>
  <si>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</si>
  <si>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</si>
  <si>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</si>
  <si>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</si>
  <si>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</si>
  <si>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</si>
  <si>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</si>
  <si>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</si>
  <si>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</si>
  <si>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</si>
  <si>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</si>
  <si>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</si>
  <si>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</si>
  <si>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</si>
  <si>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</si>
  <si>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</si>
  <si>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</si>
  <si>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</si>
  <si>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</si>
  <si>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</si>
  <si>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</si>
  <si>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</si>
  <si>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</si>
  <si>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</si>
  <si>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</si>
  <si>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</si>
  <si>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</si>
  <si>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</si>
  <si>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</si>
  <si>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</si>
  <si>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</si>
  <si>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</si>
  <si>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</si>
  <si>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</si>
  <si>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</si>
  <si>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</si>
  <si>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</si>
  <si>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</si>
  <si>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</si>
  <si>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</si>
  <si>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</si>
  <si>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</si>
  <si>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</si>
  <si>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</si>
  <si>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</si>
  <si>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</si>
  <si>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</si>
  <si>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</si>
  <si>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</si>
  <si>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</si>
  <si>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</si>
  <si>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</si>
  <si>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</si>
  <si>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</si>
  <si>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</si>
  <si>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</si>
  <si>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</si>
  <si>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</si>
  <si>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</si>
  <si>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</si>
  <si>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</si>
  <si>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</si>
  <si>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</si>
  <si>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</si>
  <si>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</si>
  <si>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</si>
  <si>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</si>
  <si>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</si>
  <si>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</si>
  <si>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</si>
  <si>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</si>
  <si>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</si>
  <si>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</si>
  <si>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</si>
  <si>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</si>
  <si>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</si>
  <si>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</si>
  <si>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</si>
  <si>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</si>
  <si>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</si>
  <si>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</si>
  <si>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</si>
  <si>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</si>
  <si>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</si>
  <si>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</si>
  <si>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</si>
  <si>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</si>
  <si>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</si>
  <si>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</si>
  <si>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</si>
  <si>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</si>
  <si>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</si>
  <si>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</si>
  <si>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</si>
  <si>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</si>
  <si>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</si>
  <si>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</si>
  <si>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</si>
  <si>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</si>
  <si>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</si>
  <si>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</si>
  <si>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</si>
  <si>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</si>
  <si>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</si>
  <si>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</si>
  <si>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</si>
  <si>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</si>
  <si>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</si>
  <si>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</si>
  <si>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</si>
  <si>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</si>
  <si>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</si>
  <si>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</si>
  <si>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</si>
  <si>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</si>
  <si>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</si>
  <si>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</si>
  <si>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</si>
  <si>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</si>
  <si>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</si>
  <si>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</si>
  <si>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</si>
  <si>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</si>
  <si>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</si>
  <si>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</si>
  <si>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</si>
  <si>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</si>
  <si>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</si>
  <si>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</si>
  <si>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</si>
  <si>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</si>
  <si>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</si>
  <si>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</si>
  <si>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</si>
  <si>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</si>
  <si>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</si>
  <si>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</si>
  <si>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</si>
  <si>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</si>
  <si>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</si>
  <si>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</si>
  <si>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</si>
  <si>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</si>
  <si>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</si>
  <si>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</si>
  <si>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</si>
  <si>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</si>
  <si>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</si>
  <si>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</si>
  <si>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</si>
  <si>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</si>
  <si>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</si>
  <si>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</si>
  <si>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</si>
  <si>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</si>
  <si>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</si>
  <si>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</si>
  <si>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</si>
  <si>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</si>
  <si>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</si>
  <si>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</si>
  <si>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</si>
  <si>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</si>
  <si>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</si>
  <si>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</si>
  <si>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</si>
  <si>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</si>
  <si>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</si>
  <si>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</si>
  <si>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</si>
  <si>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</si>
  <si>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</si>
  <si>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</si>
  <si>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</si>
  <si>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</si>
  <si>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</si>
  <si>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</si>
  <si>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</si>
  <si>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</si>
  <si>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</si>
  <si>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</si>
  <si>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</si>
  <si>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</si>
  <si>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</si>
  <si>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</si>
  <si>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</si>
  <si>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</si>
  <si>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</si>
  <si>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</si>
  <si>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</si>
  <si>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</si>
  <si>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</si>
  <si>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</si>
  <si>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</si>
  <si>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</si>
  <si>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</si>
  <si>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</si>
  <si>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</si>
  <si>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</si>
  <si>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</si>
  <si>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</si>
  <si>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</si>
  <si>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</si>
  <si>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</si>
  <si>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</si>
  <si>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</si>
  <si>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</si>
  <si>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</si>
  <si>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</si>
  <si>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</si>
  <si>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</si>
  <si>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</si>
  <si>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</si>
  <si>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</si>
  <si>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</si>
  <si>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</si>
  <si>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</si>
  <si>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</si>
  <si>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</si>
  <si>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</si>
  <si>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</si>
  <si>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</si>
  <si>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</si>
  <si>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</si>
  <si>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</si>
  <si>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</si>
  <si>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</si>
  <si>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</si>
  <si>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</si>
  <si>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</si>
  <si>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</si>
  <si>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</si>
  <si>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</si>
  <si>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</si>
  <si>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</si>
  <si>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</si>
  <si>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</si>
  <si>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</si>
  <si>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</si>
  <si>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</si>
  <si>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</si>
  <si>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</si>
  <si>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</si>
  <si>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</si>
  <si>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</si>
  <si>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</si>
  <si>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</si>
  <si>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</si>
  <si>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</si>
  <si>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</si>
  <si>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</si>
  <si>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</si>
  <si>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</si>
  <si>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</si>
  <si>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</si>
  <si>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</si>
  <si>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</si>
  <si>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</si>
  <si>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</si>
  <si>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</si>
  <si>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</si>
  <si>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</si>
  <si>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</si>
  <si>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</si>
  <si>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</si>
  <si>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</si>
  <si>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</si>
  <si>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</si>
  <si>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</si>
  <si>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</si>
  <si>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</si>
  <si>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</si>
  <si>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</si>
  <si>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</si>
  <si>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</si>
  <si>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</si>
  <si>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</si>
  <si>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</si>
  <si>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</si>
  <si>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</si>
  <si>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</si>
  <si>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</si>
  <si>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</si>
  <si>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</si>
  <si>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</si>
  <si>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</si>
  <si>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</si>
  <si>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</si>
  <si>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</si>
  <si>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</si>
  <si>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</si>
  <si>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</si>
  <si>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</si>
  <si>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</si>
  <si>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</si>
  <si>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</si>
  <si>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</si>
  <si>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</si>
  <si>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</si>
  <si>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</si>
  <si>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</si>
  <si>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</si>
  <si>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</si>
  <si>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</si>
  <si>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</si>
  <si>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</si>
  <si>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</si>
  <si>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</si>
  <si>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</si>
  <si>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</si>
  <si>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</si>
  <si>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</si>
  <si>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</si>
  <si>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</si>
  <si>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</si>
  <si>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</si>
  <si>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</si>
  <si>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</si>
  <si>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</si>
  <si>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</si>
  <si>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</si>
  <si>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</si>
  <si>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</si>
  <si>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</si>
  <si>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</si>
  <si>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</si>
  <si>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</si>
  <si>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</si>
  <si>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</si>
  <si>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</si>
  <si>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</si>
  <si>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</si>
  <si>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</si>
  <si>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</si>
  <si>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</si>
  <si>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</si>
  <si>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</si>
  <si>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</si>
  <si>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</si>
  <si>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</si>
  <si>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</si>
  <si>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</si>
  <si>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</si>
  <si>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</si>
  <si>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</si>
  <si>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</si>
  <si>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</si>
  <si>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</si>
  <si>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</si>
  <si>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</si>
  <si>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</si>
  <si>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</si>
  <si>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</si>
  <si>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</si>
  <si>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</si>
  <si>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</si>
  <si>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</si>
  <si>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</si>
  <si>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</si>
  <si>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</si>
  <si>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</si>
  <si>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</si>
  <si>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</si>
  <si>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</si>
  <si>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</si>
  <si>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</si>
  <si>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</si>
  <si>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</si>
  <si>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</si>
  <si>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</si>
  <si>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</si>
  <si>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</si>
  <si>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</si>
  <si>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</si>
  <si>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</si>
  <si>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</si>
  <si>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</si>
  <si>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</si>
  <si>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</si>
  <si>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</si>
  <si>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</si>
  <si>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</si>
  <si>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</si>
  <si>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</si>
  <si>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</si>
  <si>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</si>
  <si>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</si>
  <si>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</si>
  <si>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</si>
  <si>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</si>
  <si>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</si>
  <si>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</si>
  <si>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</si>
  <si>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</si>
  <si>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</si>
  <si>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</si>
  <si>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</si>
  <si>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</si>
  <si>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</si>
  <si>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</si>
  <si>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</si>
  <si>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</si>
  <si>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</si>
  <si>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</si>
  <si>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</si>
  <si>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</si>
  <si>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</si>
  <si>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</si>
  <si>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</si>
  <si>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</si>
  <si>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</si>
  <si>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</si>
  <si>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</si>
  <si>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</si>
  <si>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</si>
  <si>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</si>
  <si>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</si>
  <si>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</si>
  <si>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</si>
  <si>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</si>
  <si>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</si>
  <si>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</si>
  <si>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</si>
  <si>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</si>
  <si>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</si>
  <si>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</si>
  <si>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</si>
  <si>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</si>
  <si>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</si>
  <si>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</si>
  <si>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</si>
  <si>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</si>
  <si>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</si>
  <si>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</si>
  <si>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</si>
  <si>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</si>
  <si>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</si>
  <si>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</si>
  <si>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</si>
  <si>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</si>
  <si>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</si>
  <si>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</si>
  <si>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</si>
  <si>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</si>
  <si>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</si>
  <si>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</si>
  <si>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</si>
  <si>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</si>
  <si>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</si>
  <si>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</si>
  <si>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</si>
  <si>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</si>
  <si>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</si>
  <si>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</si>
  <si>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</si>
  <si>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</si>
  <si>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</si>
  <si>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</si>
  <si>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</si>
  <si>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</si>
  <si>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</si>
  <si>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</si>
  <si>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</si>
  <si>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</si>
  <si>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</si>
  <si>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</si>
  <si>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</si>
  <si>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</si>
  <si>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</si>
  <si>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</si>
  <si>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</si>
  <si>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</si>
  <si>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</si>
  <si>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</si>
  <si>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</si>
  <si>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</si>
  <si>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</si>
  <si>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</si>
  <si>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</si>
  <si>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</si>
  <si>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</si>
  <si>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</si>
  <si>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</si>
  <si>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</si>
  <si>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</si>
  <si>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</si>
  <si>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</si>
  <si>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</si>
  <si>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</si>
  <si>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</si>
  <si>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</si>
  <si>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</si>
  <si>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</si>
  <si>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</si>
  <si>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</si>
  <si>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</si>
  <si>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</si>
  <si>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</si>
  <si>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</si>
  <si>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</si>
  <si>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</si>
  <si>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</si>
  <si>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</si>
  <si>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</si>
  <si>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</si>
  <si>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</si>
  <si>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</si>
  <si>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</si>
  <si>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</si>
  <si>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</si>
  <si>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</si>
  <si>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</si>
  <si>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</si>
  <si>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</si>
  <si>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</si>
  <si>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</si>
  <si>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</si>
  <si>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</si>
  <si>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</si>
  <si>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</si>
  <si>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</si>
  <si>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</si>
  <si>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</si>
  <si>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</si>
  <si>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</si>
  <si>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</si>
  <si>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</si>
  <si>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</si>
  <si>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</si>
  <si>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</si>
  <si>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</si>
  <si>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</si>
  <si>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</si>
  <si>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</si>
  <si>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</si>
  <si>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</si>
  <si>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</si>
  <si>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</si>
  <si>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</si>
  <si>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</si>
  <si>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</si>
  <si>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</si>
  <si>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</si>
  <si>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</si>
  <si>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</si>
  <si>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</si>
  <si>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</si>
  <si>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</si>
  <si>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</si>
  <si>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</si>
  <si>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</si>
  <si>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</si>
  <si>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</si>
  <si>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</si>
  <si>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</si>
  <si>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</si>
  <si>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</si>
  <si>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</si>
  <si>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</si>
  <si>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</si>
  <si>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</si>
  <si>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</si>
  <si>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</si>
  <si>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</si>
  <si>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</si>
  <si>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</si>
  <si>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</si>
  <si>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</si>
  <si>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</si>
  <si>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</si>
  <si>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</si>
  <si>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</si>
  <si>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</si>
  <si>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</si>
  <si>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</si>
  <si>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</si>
  <si>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</si>
  <si>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</si>
  <si>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</si>
  <si>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</si>
  <si>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</si>
  <si>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</si>
  <si>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</si>
  <si>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</si>
  <si>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</si>
  <si>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</si>
  <si>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</si>
  <si>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</si>
  <si>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</si>
  <si>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</si>
  <si>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</si>
  <si>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</si>
  <si>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</si>
  <si>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</si>
  <si>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</si>
  <si>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</si>
  <si>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</si>
  <si>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</si>
  <si>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</si>
  <si>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</si>
  <si>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</si>
  <si>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</si>
  <si>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</si>
  <si>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</si>
  <si>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</si>
  <si>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</si>
  <si>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</si>
  <si>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</si>
  <si>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</si>
  <si>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</si>
  <si>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</si>
  <si>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</si>
  <si>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</si>
  <si>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</si>
  <si>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</si>
  <si>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</si>
  <si>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</si>
  <si>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</si>
  <si>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</si>
  <si>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</si>
  <si>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</si>
  <si>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</si>
  <si>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</si>
  <si>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</si>
  <si>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</si>
  <si>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</si>
  <si>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</si>
  <si>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</si>
  <si>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</si>
  <si>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</si>
  <si>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</si>
  <si>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</si>
  <si>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</si>
  <si>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</si>
  <si>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</si>
  <si>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</si>
  <si>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</si>
  <si>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</si>
  <si>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</si>
  <si>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</si>
  <si>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</si>
  <si>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</si>
  <si>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</si>
  <si>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</si>
  <si>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</si>
  <si>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</si>
  <si>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</si>
  <si>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</si>
  <si>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</si>
  <si>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</si>
  <si>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</si>
  <si>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</si>
  <si>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</si>
  <si>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</si>
  <si>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</si>
  <si>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</si>
  <si>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</si>
  <si>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</si>
  <si>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</si>
  <si>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</si>
  <si>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</si>
  <si>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</si>
  <si>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</si>
  <si>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</si>
  <si>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</si>
  <si>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</si>
  <si>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</si>
  <si>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</si>
  <si>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</si>
  <si>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</si>
  <si>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</si>
  <si>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</si>
  <si>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</si>
  <si>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</si>
  <si>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</si>
  <si>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</si>
  <si>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</si>
  <si>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</si>
  <si>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</si>
  <si>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</si>
  <si>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</si>
  <si>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</si>
  <si>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</si>
  <si>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</si>
  <si>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</si>
  <si>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</si>
  <si>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</si>
  <si>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</si>
  <si>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</si>
  <si>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</si>
  <si>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</si>
  <si>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</si>
  <si>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</si>
  <si>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</si>
  <si>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</si>
  <si>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</si>
  <si>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</si>
  <si>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</si>
  <si>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</si>
  <si>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</si>
  <si>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</si>
  <si>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</si>
  <si>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</si>
  <si>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</si>
  <si>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</si>
  <si>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</si>
  <si>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</si>
  <si>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</si>
  <si>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</si>
  <si>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</si>
  <si>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</si>
  <si>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</si>
  <si>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</si>
  <si>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</si>
  <si>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</si>
  <si>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</si>
  <si>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</si>
  <si>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</si>
  <si>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</si>
  <si>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</si>
  <si>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</si>
  <si>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</si>
  <si>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</si>
  <si>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</si>
  <si>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</si>
  <si>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</si>
  <si>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</si>
  <si>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</si>
  <si>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</si>
  <si>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</si>
  <si>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</si>
  <si>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</si>
  <si>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</si>
  <si>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</si>
  <si>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</si>
  <si>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</si>
  <si>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</si>
  <si>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</si>
  <si>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</si>
  <si>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</si>
  <si>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</si>
  <si>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</si>
  <si>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</si>
  <si>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</si>
  <si>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</si>
  <si>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</si>
  <si>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</si>
  <si>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</si>
  <si>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</si>
  <si>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</si>
  <si>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</si>
  <si>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</si>
  <si>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</si>
  <si>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</si>
  <si>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</si>
  <si>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</si>
  <si>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</si>
  <si>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</si>
  <si>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</si>
  <si>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</si>
  <si>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</si>
  <si>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</si>
  <si>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</si>
  <si>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</si>
  <si>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</si>
  <si>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</si>
  <si>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</si>
  <si>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</si>
  <si>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</si>
  <si>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</si>
  <si>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</si>
  <si>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</si>
  <si>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</si>
  <si>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</si>
  <si>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</si>
  <si>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</si>
  <si>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</si>
  <si>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</si>
  <si>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</si>
  <si>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</si>
  <si>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</si>
  <si>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</si>
  <si>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</si>
  <si>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</si>
  <si>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</si>
  <si>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</si>
  <si>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</si>
  <si>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</si>
  <si>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</si>
  <si>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</si>
  <si>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</si>
  <si>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</si>
  <si>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</si>
  <si>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</si>
  <si>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</si>
  <si>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</si>
  <si>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</si>
  <si>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</si>
  <si>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</si>
  <si>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</si>
  <si>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</si>
  <si>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</si>
  <si>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</si>
  <si>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</si>
  <si>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</si>
  <si>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</si>
  <si>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</si>
  <si>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</si>
  <si>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</si>
  <si>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</si>
  <si>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</si>
  <si>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</si>
  <si>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</si>
  <si>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</si>
  <si>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</si>
  <si>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</si>
  <si>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</si>
  <si>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</si>
  <si>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</si>
  <si>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</si>
  <si>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</si>
  <si>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</si>
  <si>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</si>
  <si>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</si>
  <si>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</si>
  <si>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</si>
  <si>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</si>
  <si>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</si>
  <si>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</si>
  <si>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</si>
  <si>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</si>
  <si>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</si>
  <si>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</si>
  <si>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</si>
  <si>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</si>
  <si>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</si>
  <si>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</si>
  <si>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</si>
  <si>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</si>
  <si>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</si>
  <si>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</si>
  <si>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</si>
  <si>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</si>
  <si>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</si>
  <si>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</si>
  <si>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</si>
  <si>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</si>
  <si>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</si>
  <si>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</si>
  <si>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</si>
  <si>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</si>
  <si>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</si>
  <si>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</si>
  <si>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</si>
  <si>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</si>
  <si>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</si>
  <si>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</si>
  <si>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</si>
  <si>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</si>
  <si>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</si>
  <si>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</si>
  <si>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</si>
  <si>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</si>
  <si>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</si>
  <si>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</si>
  <si>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</si>
  <si>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</si>
  <si>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</si>
  <si>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</si>
  <si>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</si>
  <si>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</si>
  <si>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</si>
  <si>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</si>
  <si>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</si>
  <si>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</si>
  <si>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</si>
  <si>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</si>
  <si>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</si>
  <si>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</si>
  <si>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</si>
  <si>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</si>
  <si>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</si>
  <si>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</si>
  <si>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</si>
  <si>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</si>
  <si>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</si>
  <si>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</si>
  <si>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</si>
  <si>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</si>
  <si>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</si>
  <si>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</si>
  <si>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</si>
  <si>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</si>
  <si>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</si>
  <si>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</si>
  <si>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</si>
  <si>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</si>
  <si>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</si>
  <si>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</si>
  <si>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</si>
  <si>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</si>
  <si>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</si>
  <si>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</si>
  <si>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</si>
  <si>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</si>
  <si>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</si>
  <si>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</si>
  <si>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</si>
  <si>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</si>
  <si>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</si>
  <si>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</si>
  <si>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</si>
  <si>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</si>
  <si>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</si>
  <si>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</si>
  <si>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</si>
  <si>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</si>
  <si>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</si>
  <si>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</si>
  <si>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</si>
  <si>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</si>
  <si>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</si>
  <si>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</si>
  <si>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</si>
  <si>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</si>
  <si>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</si>
  <si>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</si>
  <si>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</si>
  <si>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</si>
  <si>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</si>
  <si>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</si>
  <si>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</si>
  <si>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</si>
  <si>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</si>
  <si>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</si>
  <si>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</si>
  <si>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</si>
  <si>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</si>
  <si>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</si>
  <si>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</si>
  <si>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</si>
  <si>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</si>
  <si>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</si>
  <si>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</si>
  <si>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</si>
  <si>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</si>
  <si>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</si>
  <si>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</si>
  <si>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</si>
  <si>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</si>
  <si>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</si>
  <si>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</si>
  <si>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</si>
  <si>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</si>
  <si>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</si>
  <si>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</si>
  <si>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</si>
  <si>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</si>
  <si>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</si>
  <si>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</si>
  <si>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</si>
  <si>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</si>
  <si>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</si>
  <si>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</si>
  <si>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</si>
  <si>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</si>
  <si>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</si>
  <si>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</si>
  <si>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</si>
  <si>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</si>
  <si>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</si>
  <si>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</si>
  <si>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</si>
  <si>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</si>
  <si>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</si>
  <si>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</si>
  <si>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</si>
  <si>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</si>
  <si>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</si>
  <si>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</si>
  <si>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</si>
  <si>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</si>
  <si>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</si>
  <si>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</si>
  <si>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</si>
  <si>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</si>
  <si>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</si>
  <si>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</si>
  <si>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</si>
  <si>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</si>
  <si>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</si>
  <si>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</si>
  <si>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</si>
  <si>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</si>
  <si>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</si>
  <si>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</si>
  <si>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</si>
  <si>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</si>
  <si>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</si>
  <si>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</si>
  <si>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</si>
  <si>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</si>
  <si>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</si>
  <si>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</si>
  <si>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</si>
  <si>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</si>
  <si>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</si>
  <si>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</si>
  <si>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</si>
  <si>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</si>
  <si>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</si>
  <si>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</si>
  <si>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</si>
  <si>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</si>
  <si>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</si>
  <si>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</si>
  <si>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</si>
  <si>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</si>
  <si>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</si>
  <si>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</si>
  <si>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</si>
  <si>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</si>
  <si>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</si>
  <si>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</si>
  <si>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</si>
  <si>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</si>
  <si>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</si>
  <si>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</si>
  <si>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</si>
  <si>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</si>
  <si>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</si>
  <si>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</si>
  <si>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</si>
  <si>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</si>
  <si>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</si>
  <si>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</si>
  <si>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</si>
  <si>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</si>
  <si>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</si>
  <si>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</si>
  <si>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</si>
  <si>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</si>
  <si>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</si>
  <si>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</si>
  <si>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</si>
  <si>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</si>
  <si>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</si>
  <si>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</si>
  <si>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</si>
  <si>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</si>
  <si>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</si>
  <si>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</si>
  <si>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</si>
  <si>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</si>
  <si>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</si>
  <si>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</si>
  <si>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</si>
  <si>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</si>
  <si>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</si>
  <si>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</si>
  <si>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</si>
  <si>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</si>
  <si>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</si>
  <si>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</si>
  <si>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</si>
  <si>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</si>
  <si>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</si>
  <si>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</si>
  <si>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</si>
  <si>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</si>
  <si>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</si>
  <si>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</si>
  <si>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</si>
  <si>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</si>
  <si>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</si>
  <si>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</si>
  <si>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</si>
  <si>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</si>
  <si>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</si>
  <si>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</si>
  <si>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</si>
  <si>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</si>
  <si>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</si>
  <si>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</si>
  <si>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</si>
  <si>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</si>
  <si>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</si>
  <si>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</si>
  <si>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</si>
  <si>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</si>
  <si>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</si>
  <si>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</si>
  <si>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</si>
  <si>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</si>
  <si>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</si>
  <si>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</si>
  <si>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</si>
  <si>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</si>
  <si>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</si>
  <si>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</si>
  <si>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</si>
  <si>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</si>
  <si>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</si>
  <si>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</si>
  <si>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</si>
  <si>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</si>
  <si>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</si>
  <si>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</si>
  <si>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</si>
  <si>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</si>
  <si>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</si>
  <si>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</si>
  <si>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</si>
  <si>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</si>
  <si>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</si>
  <si>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</si>
  <si>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</si>
  <si>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</si>
  <si>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</si>
  <si>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</si>
  <si>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</si>
  <si>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</si>
  <si>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</si>
  <si>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</si>
  <si>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</si>
  <si>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</si>
  <si>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</si>
  <si>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</si>
  <si>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</si>
  <si>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</si>
  <si>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</si>
  <si>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</si>
  <si>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</si>
  <si>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</si>
  <si>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</si>
  <si>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</si>
  <si>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</si>
  <si>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</si>
  <si>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</si>
  <si>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</si>
  <si>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</si>
  <si>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</si>
  <si>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</si>
  <si>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</si>
  <si>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</si>
  <si>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</si>
  <si>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</si>
  <si>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</si>
  <si>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</si>
  <si>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</si>
  <si>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</si>
  <si>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</si>
  <si>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</si>
  <si>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</si>
  <si>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</si>
  <si>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</si>
  <si>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</si>
  <si>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</si>
  <si>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</si>
  <si>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</si>
  <si>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</si>
  <si>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</si>
  <si>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</si>
  <si>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</si>
  <si>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</si>
  <si>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</si>
  <si>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</si>
  <si>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</si>
  <si>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</si>
  <si>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</si>
  <si>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</si>
  <si>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</si>
  <si>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</si>
  <si>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</si>
  <si>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</si>
  <si>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</si>
  <si>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</si>
  <si>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</si>
  <si>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</si>
  <si>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</si>
  <si>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</si>
  <si>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</si>
  <si>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</si>
  <si>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</si>
  <si>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</si>
  <si>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</si>
  <si>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</si>
  <si>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</si>
  <si>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</si>
  <si>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</si>
  <si>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</si>
  <si>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</si>
  <si>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</si>
  <si>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</si>
  <si>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</si>
  <si>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</si>
  <si>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</si>
  <si>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</si>
  <si>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</si>
  <si>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</si>
  <si>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</si>
  <si>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</si>
  <si>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</si>
  <si>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</si>
  <si>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</si>
  <si>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</si>
  <si>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</si>
  <si>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</si>
  <si>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</si>
  <si>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</si>
  <si>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</si>
  <si>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</si>
  <si>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</si>
  <si>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</si>
  <si>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</si>
  <si>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</si>
  <si>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</si>
  <si>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</si>
  <si>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</si>
  <si>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</si>
  <si>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</si>
  <si>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</si>
  <si>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</si>
  <si>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</si>
  <si>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</si>
  <si>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</si>
  <si>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</si>
  <si>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</si>
  <si>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</si>
  <si>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</si>
  <si>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</si>
  <si>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</si>
  <si>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</si>
  <si>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</si>
  <si>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</si>
  <si>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</si>
  <si>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</si>
  <si>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</si>
  <si>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</si>
  <si>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</si>
  <si>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</si>
  <si>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</si>
  <si>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</si>
  <si>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</si>
  <si>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</si>
  <si>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</si>
  <si>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</si>
  <si>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</si>
  <si>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</si>
  <si>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</si>
  <si>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</si>
  <si>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</si>
  <si>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</si>
  <si>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</si>
  <si>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</si>
  <si>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</si>
  <si>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</si>
  <si>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</si>
  <si>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</si>
  <si>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</si>
  <si>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</si>
  <si>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</si>
  <si>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</si>
  <si>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</si>
  <si>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</si>
  <si>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</si>
  <si>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</si>
  <si>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</si>
  <si>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</si>
  <si>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</si>
  <si>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</si>
  <si>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</si>
  <si>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</si>
  <si>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</si>
  <si>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</si>
  <si>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</si>
  <si>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</si>
  <si>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</si>
  <si>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</si>
  <si>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</si>
  <si>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</si>
  <si>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</si>
  <si>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</si>
  <si>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</si>
  <si>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</si>
  <si>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</si>
  <si>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</si>
  <si>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</si>
  <si>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</si>
  <si>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</si>
  <si>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</si>
  <si>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</si>
  <si>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</si>
  <si>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</si>
  <si>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</si>
  <si>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</si>
  <si>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</si>
  <si>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</si>
  <si>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</si>
  <si>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</si>
  <si>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</si>
  <si>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</si>
  <si>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</si>
  <si>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</si>
  <si>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</si>
  <si>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</si>
  <si>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</si>
  <si>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</si>
  <si>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</si>
  <si>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</si>
  <si>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</si>
  <si>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</si>
  <si>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</si>
  <si>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</si>
  <si>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</si>
  <si>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</si>
  <si>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</si>
  <si>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</si>
  <si>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</si>
  <si>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</si>
  <si>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</si>
  <si>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</si>
  <si>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</si>
  <si>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</si>
  <si>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</si>
  <si>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</si>
  <si>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</si>
  <si>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</si>
  <si>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</si>
  <si>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</si>
  <si>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</si>
  <si>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</si>
  <si>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</si>
  <si>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</si>
  <si>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</si>
  <si>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</si>
  <si>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</si>
  <si>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</si>
  <si>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</si>
  <si>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</si>
  <si>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</si>
  <si>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</si>
  <si>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</si>
  <si>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</si>
  <si>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</si>
  <si>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</si>
  <si>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</si>
  <si>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</si>
  <si>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</si>
  <si>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</si>
  <si>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</si>
  <si>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</si>
  <si>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</si>
  <si>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</si>
  <si>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</si>
  <si>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</si>
  <si>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</si>
  <si>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</si>
  <si>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</si>
  <si>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</si>
  <si>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</si>
  <si>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</si>
  <si>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</si>
  <si>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</si>
  <si>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</si>
  <si>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</si>
  <si>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</si>
  <si>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</si>
  <si>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</si>
  <si>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</si>
  <si>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</si>
  <si>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</si>
  <si>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</si>
  <si>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</si>
  <si>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</si>
  <si>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</si>
  <si>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</si>
  <si>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</si>
  <si>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</si>
  <si>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</si>
  <si>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</si>
  <si>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</si>
  <si>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</si>
  <si>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</si>
  <si>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</si>
  <si>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</si>
  <si>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</si>
  <si>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</si>
  <si>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</si>
  <si>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</si>
  <si>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</si>
  <si>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</si>
  <si>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</si>
  <si>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</si>
  <si>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</si>
  <si>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</si>
  <si>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</si>
  <si>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</si>
  <si>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</si>
  <si>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</si>
  <si>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</si>
  <si>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</si>
  <si>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</si>
  <si>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</si>
  <si>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</si>
  <si>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</si>
  <si>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</si>
  <si>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</si>
  <si>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</si>
  <si>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</si>
  <si>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</si>
  <si>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</si>
  <si>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</si>
  <si>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</si>
  <si>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</si>
  <si>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</si>
  <si>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</si>
  <si>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</si>
  <si>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</si>
  <si>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</si>
  <si>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</si>
  <si>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</si>
  <si>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</si>
  <si>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</si>
  <si>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</si>
  <si>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</si>
  <si>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</si>
  <si>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</si>
  <si>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</si>
  <si>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</si>
  <si>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</si>
  <si>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</si>
  <si>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</si>
  <si>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</si>
  <si>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</si>
  <si>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</si>
  <si>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</si>
  <si>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</si>
  <si>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</si>
  <si>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</si>
  <si>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</si>
  <si>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</si>
  <si>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</si>
  <si>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</si>
  <si>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</si>
  <si>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</si>
  <si>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</si>
  <si>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</si>
  <si>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</si>
  <si>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</si>
  <si>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</si>
  <si>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</si>
  <si>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</si>
  <si>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</si>
  <si>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</si>
  <si>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</si>
  <si>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</si>
  <si>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</si>
  <si>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</si>
  <si>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</si>
  <si>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</si>
  <si>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</si>
  <si>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</si>
  <si>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</si>
  <si>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</si>
  <si>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</si>
  <si>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</si>
  <si>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</si>
  <si>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</si>
  <si>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</si>
  <si>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</si>
  <si>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</si>
  <si>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</si>
  <si>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</si>
  <si>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</si>
  <si>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</si>
  <si>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</si>
  <si>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</si>
  <si>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</si>
  <si>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</si>
  <si>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</si>
  <si>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</si>
  <si>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</si>
  <si>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</si>
  <si>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</si>
  <si>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</si>
  <si>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</si>
  <si>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</si>
  <si>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</si>
  <si>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</si>
  <si>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</si>
  <si>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</si>
  <si>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</si>
  <si>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</si>
  <si>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</si>
  <si>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</si>
  <si>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</si>
  <si>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</si>
  <si>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</si>
  <si>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</si>
  <si>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</si>
  <si>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</si>
  <si>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</si>
  <si>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</si>
  <si>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</si>
  <si>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</si>
  <si>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</si>
  <si>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</si>
  <si>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</si>
  <si>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</si>
  <si>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</si>
  <si>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</si>
  <si>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</si>
  <si>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</si>
  <si>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</si>
  <si>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</si>
  <si>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</si>
  <si>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</si>
  <si>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</si>
  <si>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</si>
  <si>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</si>
  <si>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</si>
  <si>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</si>
  <si>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</si>
  <si>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</si>
  <si>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</si>
  <si>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</si>
  <si>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</si>
  <si>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</si>
  <si>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</si>
  <si>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</si>
  <si>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</si>
  <si>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</si>
  <si>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</si>
  <si>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</si>
  <si>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</si>
  <si>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</si>
  <si>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</si>
  <si>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</si>
  <si>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</si>
  <si>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</si>
  <si>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</si>
  <si>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</si>
  <si>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</si>
  <si>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</si>
  <si>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</si>
  <si>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</si>
  <si>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</si>
  <si>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</si>
  <si>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</si>
  <si>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</si>
  <si>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</si>
  <si>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</si>
  <si>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</si>
  <si>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</si>
  <si>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</si>
  <si>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</si>
  <si>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</si>
  <si>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</si>
  <si>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</si>
  <si>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</si>
  <si>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</si>
  <si>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</si>
  <si>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</si>
  <si>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</si>
  <si>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</si>
  <si>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</si>
  <si>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</si>
  <si>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</si>
  <si>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</si>
  <si>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</si>
  <si>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</si>
  <si>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</si>
  <si>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</si>
  <si>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</si>
  <si>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</si>
  <si>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</si>
  <si>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</si>
  <si>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</si>
  <si>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</si>
  <si>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</si>
  <si>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</si>
  <si>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</si>
  <si>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</si>
  <si>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</si>
  <si>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</si>
  <si>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</si>
  <si>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</si>
  <si>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</si>
  <si>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</si>
  <si>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</si>
  <si>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</si>
  <si>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</si>
  <si>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</si>
  <si>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</si>
  <si>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</si>
  <si>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</si>
  <si>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</si>
  <si>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</si>
  <si>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</si>
  <si>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</si>
  <si>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</si>
  <si>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</si>
  <si>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</si>
  <si>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</si>
  <si>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</si>
  <si>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</si>
  <si>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</si>
  <si>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</si>
  <si>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</si>
  <si>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</si>
  <si>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</si>
  <si>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</si>
  <si>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</si>
  <si>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</si>
  <si>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</si>
  <si>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</si>
  <si>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</si>
  <si>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</si>
  <si>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</si>
  <si>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</si>
  <si>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</si>
  <si>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</si>
  <si>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</si>
  <si>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</si>
  <si>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</si>
  <si>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</si>
  <si>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</si>
  <si>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</si>
  <si>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</si>
  <si>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</si>
  <si>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</si>
  <si>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</si>
  <si>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</si>
  <si>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</si>
  <si>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</si>
  <si>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</si>
  <si>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</si>
  <si>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</si>
  <si>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</si>
  <si>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</si>
  <si>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</si>
  <si>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</si>
  <si>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</si>
  <si>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</si>
  <si>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</si>
  <si>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</si>
  <si>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</si>
  <si>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</si>
  <si>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</si>
  <si>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</si>
  <si>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</si>
  <si>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</si>
  <si>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</si>
  <si>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</si>
  <si>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</si>
  <si>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</si>
  <si>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</si>
  <si>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</si>
  <si>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</si>
  <si>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</si>
  <si>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</si>
  <si>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</si>
  <si>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</si>
  <si>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</si>
  <si>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</si>
  <si>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</si>
  <si>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</si>
  <si>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</si>
  <si>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</si>
  <si>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</si>
  <si>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</si>
  <si>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</si>
  <si>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</si>
  <si>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</si>
  <si>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</si>
  <si>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</si>
  <si>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</si>
  <si>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</si>
  <si>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</si>
  <si>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</si>
  <si>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</si>
  <si>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</si>
  <si>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</si>
  <si>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</si>
  <si>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</si>
  <si>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</si>
  <si>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</si>
  <si>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</si>
  <si>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</si>
  <si>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</si>
  <si>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</si>
  <si>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</si>
  <si>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</si>
  <si>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</si>
  <si>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</si>
  <si>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</si>
  <si>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</si>
  <si>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</si>
  <si>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</si>
  <si>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</si>
  <si>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</si>
  <si>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</si>
  <si>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</si>
  <si>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</si>
  <si>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</si>
  <si>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</si>
  <si>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</si>
  <si>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</si>
  <si>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</si>
  <si>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</si>
  <si>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</si>
  <si>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</si>
  <si>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</si>
  <si>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</si>
  <si>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</si>
  <si>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</si>
  <si>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</si>
  <si>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</si>
  <si>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</si>
  <si>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</si>
  <si>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</si>
  <si>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</si>
  <si>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</si>
  <si>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</si>
  <si>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</si>
  <si>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</si>
  <si>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</si>
  <si>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</si>
  <si>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</si>
  <si>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</si>
  <si>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</si>
  <si>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</si>
  <si>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</si>
  <si>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</si>
  <si>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</si>
  <si>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</si>
  <si>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</si>
  <si>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</si>
  <si>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</si>
  <si>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</si>
  <si>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</si>
  <si>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</si>
  <si>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</si>
  <si>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</si>
  <si>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</si>
  <si>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</si>
  <si>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</si>
  <si>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</si>
  <si>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</si>
  <si>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</si>
  <si>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</si>
  <si>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</si>
  <si>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</si>
  <si>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</si>
  <si>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</si>
  <si>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</si>
  <si>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</si>
  <si>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</si>
  <si>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</si>
  <si>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</si>
  <si>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</si>
  <si>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</si>
  <si>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</si>
  <si>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</si>
  <si>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</si>
  <si>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</si>
  <si>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</si>
  <si>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</si>
  <si>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</si>
  <si>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</si>
  <si>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</si>
  <si>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</si>
  <si>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</si>
  <si>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</si>
  <si>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</si>
  <si>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</si>
  <si>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</si>
  <si>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</si>
  <si>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</si>
  <si>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</si>
  <si>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</si>
  <si>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</si>
  <si>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</si>
  <si>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</si>
  <si>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</si>
  <si>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</si>
  <si>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</si>
  <si>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</si>
  <si>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</si>
  <si>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</si>
  <si>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</si>
  <si>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</si>
  <si>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</si>
  <si>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</si>
  <si>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</si>
  <si>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</si>
  <si>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</si>
  <si>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</si>
  <si>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</si>
  <si>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</si>
  <si>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</si>
  <si>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</si>
  <si>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</si>
  <si>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</si>
  <si>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</si>
  <si>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</si>
  <si>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</si>
  <si>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</si>
  <si>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</si>
  <si>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</si>
  <si>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</si>
  <si>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</si>
  <si>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</si>
  <si>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</si>
  <si>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</si>
  <si>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</si>
  <si>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</si>
  <si>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</si>
  <si>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</si>
  <si>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</si>
  <si>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</si>
  <si>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</si>
  <si>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</si>
  <si>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</si>
  <si>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</si>
  <si>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</si>
  <si>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</si>
  <si>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</si>
  <si>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</si>
  <si>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</si>
  <si>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</si>
  <si>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</si>
  <si>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</si>
  <si>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</si>
  <si>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</si>
  <si>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</si>
  <si>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</si>
  <si>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</si>
  <si>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</si>
  <si>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</si>
  <si>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</si>
  <si>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</si>
  <si>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</si>
  <si>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</si>
  <si>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</si>
  <si>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</si>
  <si>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</si>
  <si>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</si>
  <si>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</si>
  <si>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</si>
  <si>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</si>
  <si>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</si>
  <si>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</si>
  <si>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</si>
  <si>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</si>
  <si>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</si>
  <si>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</si>
  <si>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</si>
  <si>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</si>
  <si>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</si>
  <si>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</si>
  <si>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</si>
  <si>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</si>
  <si>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</si>
  <si>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</si>
  <si>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</si>
  <si>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</si>
  <si>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</si>
  <si>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</si>
  <si>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</si>
  <si>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</si>
  <si>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</si>
  <si>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</si>
  <si>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</si>
  <si>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</si>
  <si>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</si>
  <si>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</si>
  <si>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</si>
  <si>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</si>
  <si>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</si>
  <si>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</si>
  <si>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</si>
  <si>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</si>
  <si>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</si>
  <si>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</si>
  <si>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</si>
  <si>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</si>
  <si>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</si>
  <si>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</si>
  <si>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</si>
  <si>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</si>
  <si>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</si>
  <si>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</si>
  <si>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</si>
  <si>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</si>
  <si>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</si>
  <si>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</si>
  <si>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</si>
  <si>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</si>
  <si>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</si>
  <si>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</si>
  <si>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</si>
  <si>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</si>
  <si>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</si>
  <si>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</si>
  <si>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</si>
  <si>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</si>
  <si>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</si>
  <si>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</si>
  <si>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</si>
  <si>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</si>
  <si>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</si>
  <si>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</si>
  <si>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</si>
  <si>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</si>
  <si>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</si>
  <si>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</si>
  <si>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</si>
  <si>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</si>
  <si>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</si>
  <si>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</si>
  <si>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</si>
  <si>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</si>
  <si>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</si>
  <si>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</si>
  <si>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</si>
  <si>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</si>
  <si>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</si>
  <si>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</si>
  <si>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</si>
  <si>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</si>
  <si>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</si>
  <si>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</si>
  <si>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</si>
  <si>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</si>
  <si>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</si>
  <si>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</si>
  <si>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</si>
  <si>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</si>
  <si>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</si>
  <si>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</si>
  <si>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</si>
  <si>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</si>
  <si>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</si>
  <si>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</si>
  <si>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</si>
  <si>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</si>
  <si>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</si>
  <si>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</si>
  <si>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</si>
  <si>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</si>
  <si>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</si>
  <si>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</si>
  <si>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</si>
  <si>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</si>
  <si>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</si>
  <si>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</si>
  <si>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</si>
  <si>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</si>
  <si>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</si>
  <si>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</si>
  <si>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</si>
  <si>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</si>
  <si>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</si>
  <si>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</si>
  <si>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</si>
  <si>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</si>
  <si>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</si>
  <si>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</si>
  <si>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</si>
  <si>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</si>
  <si>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</si>
  <si>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</si>
  <si>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</si>
  <si>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</si>
  <si>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</si>
  <si>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</si>
  <si>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</si>
  <si>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</si>
  <si>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</si>
  <si>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</si>
  <si>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</si>
  <si>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</si>
  <si>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</si>
  <si>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</si>
  <si>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</si>
  <si>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</si>
  <si>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</si>
  <si>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</si>
  <si>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</si>
  <si>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</si>
  <si>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</si>
  <si>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</si>
  <si>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</si>
  <si>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</si>
  <si>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</si>
  <si>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</si>
  <si>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</si>
  <si>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</si>
  <si>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</si>
  <si>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</si>
  <si>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</si>
  <si>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</si>
  <si>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</si>
  <si>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</si>
  <si>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</si>
  <si>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</si>
  <si>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</si>
  <si>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</si>
  <si>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</si>
  <si>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</si>
  <si>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</si>
  <si>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</si>
  <si>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</si>
  <si>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</si>
  <si>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</si>
  <si>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</si>
  <si>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</si>
  <si>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</si>
  <si>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</si>
  <si>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</si>
  <si>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</si>
  <si>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</si>
  <si>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</si>
  <si>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</si>
  <si>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</si>
  <si>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</si>
  <si>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</si>
  <si>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</si>
  <si>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</si>
  <si>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</si>
  <si>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</si>
  <si>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</si>
  <si>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</si>
  <si>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</si>
  <si>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</si>
  <si>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</si>
  <si>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</si>
  <si>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</si>
  <si>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</si>
  <si>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</si>
  <si>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</si>
  <si>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</si>
  <si>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</si>
  <si>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</si>
  <si>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</si>
  <si>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</si>
  <si>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</si>
  <si>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</si>
  <si>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</si>
  <si>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</si>
  <si>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</si>
  <si>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</si>
  <si>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</si>
  <si>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</si>
  <si>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</si>
  <si>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</si>
  <si>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</si>
  <si>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</si>
  <si>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</si>
  <si>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</si>
  <si>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</si>
  <si>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</si>
  <si>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</si>
  <si>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</si>
  <si>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</si>
  <si>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</si>
  <si>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</si>
  <si>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</si>
  <si>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</si>
  <si>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</si>
  <si>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</si>
  <si>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</si>
  <si>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</si>
  <si>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</si>
  <si>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</si>
  <si>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</si>
  <si>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</si>
  <si>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</si>
  <si>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</si>
  <si>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</si>
  <si>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</si>
  <si>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</si>
  <si>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</si>
  <si>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</si>
  <si>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</si>
  <si>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</si>
  <si>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</si>
  <si>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</si>
  <si>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</si>
  <si>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</si>
  <si>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</si>
  <si>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</si>
  <si>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</si>
  <si>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</si>
  <si>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</si>
  <si>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</si>
  <si>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</si>
  <si>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</si>
  <si>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</si>
  <si>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</si>
  <si>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</si>
  <si>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</si>
  <si>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</si>
  <si>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</si>
  <si>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</si>
  <si>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</si>
  <si>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</si>
  <si>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</si>
  <si>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</si>
  <si>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</si>
  <si>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</si>
  <si>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</si>
  <si>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</si>
  <si>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</si>
  <si>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</si>
  <si>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</si>
  <si>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</si>
  <si>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</si>
  <si>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</si>
  <si>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</si>
  <si>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</si>
  <si>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</si>
  <si>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</si>
  <si>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</si>
  <si>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</si>
  <si>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</si>
  <si>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</si>
  <si>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</si>
  <si>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</si>
  <si>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</si>
  <si>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</si>
  <si>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</si>
  <si>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</si>
  <si>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</si>
  <si>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</si>
  <si>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</si>
  <si>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</si>
  <si>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</si>
  <si>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</si>
  <si>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</si>
  <si>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</si>
  <si>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</si>
  <si>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</si>
  <si>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</si>
  <si>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</si>
  <si>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</si>
  <si>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</si>
  <si>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</si>
  <si>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</si>
  <si>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</si>
  <si>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</si>
  <si>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</si>
  <si>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</si>
  <si>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</si>
  <si>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</si>
  <si>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</si>
  <si>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</si>
  <si>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</si>
  <si>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</si>
  <si>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</si>
  <si>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</si>
  <si>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</si>
  <si>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</si>
  <si>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</si>
  <si>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</si>
  <si>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</si>
  <si>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</si>
  <si>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</si>
  <si>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</si>
  <si>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</si>
  <si>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</si>
  <si>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</si>
  <si>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</si>
  <si>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</si>
  <si>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</si>
  <si>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</si>
  <si>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</si>
  <si>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</si>
  <si>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</si>
  <si>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</si>
  <si>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</si>
  <si>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</si>
  <si>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</si>
  <si>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</si>
  <si>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</si>
  <si>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</si>
  <si>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</si>
  <si>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</si>
  <si>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</si>
  <si>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</si>
  <si>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</si>
  <si>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</si>
  <si>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</si>
  <si>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</si>
  <si>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</si>
  <si>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</si>
  <si>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</si>
  <si>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</si>
  <si>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</si>
  <si>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</si>
  <si>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</si>
  <si>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</si>
  <si>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</si>
  <si>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</si>
  <si>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</si>
  <si>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</si>
  <si>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</si>
  <si>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</si>
  <si>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</si>
  <si>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</si>
  <si>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</si>
  <si>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</si>
  <si>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</si>
  <si>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</si>
  <si>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</si>
  <si>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</si>
  <si>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</si>
  <si>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</si>
  <si>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</si>
  <si>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</si>
  <si>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</si>
  <si>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</si>
  <si>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</si>
  <si>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</si>
  <si>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</si>
  <si>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</si>
  <si>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</si>
  <si>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</si>
  <si>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</si>
  <si>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</si>
  <si>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</si>
  <si>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</si>
  <si>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</si>
  <si>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</si>
  <si>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</si>
  <si>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</si>
  <si>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</si>
  <si>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</si>
  <si>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</si>
  <si>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</si>
  <si>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</si>
  <si>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</si>
  <si>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</si>
  <si>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</si>
  <si>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</si>
  <si>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</si>
  <si>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</si>
  <si>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</si>
  <si>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</si>
  <si>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</si>
  <si>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</si>
  <si>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</si>
  <si>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</si>
  <si>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</si>
  <si>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</si>
  <si>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</si>
  <si>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</si>
  <si>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</si>
  <si>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</si>
  <si>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</si>
  <si>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</si>
  <si>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</si>
  <si>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</si>
  <si>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</si>
  <si>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</si>
  <si>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</si>
  <si>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</si>
  <si>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</si>
  <si>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</si>
  <si>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</si>
  <si>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</si>
  <si>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</si>
  <si>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</si>
  <si>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</si>
  <si>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</si>
  <si>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</si>
  <si>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</si>
  <si>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</si>
  <si>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</si>
  <si>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</si>
  <si>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</si>
  <si>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</si>
  <si>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</si>
  <si>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</si>
  <si>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</si>
  <si>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</si>
  <si>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</si>
  <si>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</si>
  <si>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</si>
  <si>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</si>
  <si>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</si>
  <si>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</si>
  <si>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</si>
  <si>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</si>
  <si>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</si>
  <si>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</si>
  <si>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</si>
  <si>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</si>
  <si>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</si>
  <si>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</si>
  <si>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</si>
  <si>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</si>
  <si>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</si>
  <si>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</si>
  <si>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</si>
  <si>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</si>
  <si>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</si>
  <si>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</si>
  <si>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</si>
  <si>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</si>
  <si>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</si>
  <si>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</si>
  <si>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</si>
  <si>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</si>
  <si>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</si>
  <si>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</si>
  <si>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</si>
  <si>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</si>
  <si>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</si>
  <si>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</si>
  <si>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</si>
  <si>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</si>
  <si>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</si>
  <si>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</si>
  <si>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</si>
  <si>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</si>
  <si>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</si>
  <si>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</si>
  <si>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</si>
  <si>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</si>
  <si>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</si>
  <si>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</si>
  <si>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</si>
  <si>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</si>
  <si>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</si>
  <si>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</si>
  <si>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</si>
  <si>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</si>
  <si>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</si>
  <si>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</si>
  <si>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</si>
  <si>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</si>
  <si>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</si>
  <si>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</si>
  <si>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</si>
  <si>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</si>
  <si>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</si>
  <si>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</si>
  <si>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</si>
  <si>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</si>
  <si>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</si>
  <si>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</si>
  <si>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</si>
  <si>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</si>
  <si>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</si>
  <si>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</si>
  <si>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</si>
  <si>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</si>
  <si>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</si>
  <si>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</si>
  <si>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</si>
  <si>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</si>
  <si>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</si>
  <si>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</si>
  <si>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</si>
  <si>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</si>
  <si>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</si>
  <si>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</si>
  <si>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</si>
  <si>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</si>
  <si>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</si>
  <si>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</si>
  <si>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</si>
  <si>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</si>
  <si>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</si>
  <si>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</si>
  <si>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</si>
  <si>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</si>
  <si>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</si>
  <si>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</si>
  <si>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</si>
  <si>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</si>
  <si>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</si>
  <si>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</si>
  <si>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</si>
  <si>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</si>
  <si>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</si>
  <si>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</si>
  <si>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</si>
  <si>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</si>
  <si>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</si>
  <si>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</si>
  <si>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</si>
  <si>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</si>
  <si>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</si>
  <si>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</si>
  <si>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</si>
  <si>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</si>
  <si>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</si>
  <si>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</si>
  <si>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</si>
  <si>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</si>
  <si>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</si>
  <si>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</si>
  <si>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</si>
  <si>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</si>
  <si>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</si>
  <si>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</si>
  <si>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</si>
  <si>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</si>
  <si>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</si>
  <si>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</si>
  <si>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</si>
  <si>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</si>
  <si>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</si>
  <si>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</si>
  <si>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</si>
  <si>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</si>
  <si>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</si>
  <si>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</si>
  <si>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</si>
  <si>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</si>
  <si>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</si>
  <si>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</si>
  <si>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</si>
  <si>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</si>
  <si>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</si>
  <si>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</si>
  <si>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</si>
  <si>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</si>
  <si>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</si>
  <si>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</si>
  <si>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</si>
  <si>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</si>
  <si>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</si>
  <si>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</si>
  <si>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</si>
  <si>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</si>
  <si>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</si>
  <si>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</si>
  <si>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</si>
  <si>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</si>
  <si>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</si>
  <si>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</si>
  <si>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</si>
  <si>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</si>
  <si>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</si>
  <si>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</si>
  <si>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</si>
  <si>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</si>
  <si>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</si>
  <si>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</si>
  <si>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</si>
  <si>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</si>
  <si>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</si>
  <si>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</si>
  <si>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</si>
  <si>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</si>
  <si>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</si>
  <si>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</si>
  <si>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</si>
  <si>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</si>
  <si>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</si>
  <si>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</si>
  <si>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</si>
  <si>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</si>
  <si>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</si>
  <si>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</si>
  <si>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</si>
  <si>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</si>
  <si>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</si>
  <si>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</si>
  <si>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</si>
  <si>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</si>
  <si>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</si>
  <si>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</si>
  <si>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</si>
  <si>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</si>
  <si>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</si>
  <si>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</si>
  <si>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</si>
  <si>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</si>
  <si>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</si>
  <si>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</si>
  <si>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</si>
  <si>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</si>
  <si>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</si>
  <si>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</si>
  <si>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</si>
  <si>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</si>
  <si>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</si>
  <si>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</si>
  <si>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</si>
  <si>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</si>
  <si>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</si>
  <si>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</si>
  <si>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</si>
  <si>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</si>
  <si>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</si>
  <si>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</si>
  <si>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</si>
  <si>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</si>
  <si>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</si>
  <si>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</si>
  <si>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</si>
  <si>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</si>
  <si>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</si>
  <si>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</si>
  <si>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</si>
  <si>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</si>
  <si>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</si>
  <si>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</si>
  <si>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</si>
  <si>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</si>
  <si>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</si>
  <si>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</si>
  <si>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</si>
  <si>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</si>
  <si>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</si>
  <si>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</si>
  <si>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</si>
  <si>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</si>
  <si>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</si>
  <si>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</si>
  <si>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</si>
  <si>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</si>
  <si>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</si>
  <si>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</si>
  <si>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</si>
  <si>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</si>
  <si>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</si>
  <si>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</si>
  <si>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</si>
  <si>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</si>
  <si>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</si>
  <si>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</si>
  <si>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</si>
  <si>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</si>
  <si>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</si>
  <si>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</si>
  <si>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</si>
  <si>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</si>
  <si>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</si>
  <si>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</si>
  <si>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</si>
  <si>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</si>
  <si>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</si>
  <si>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</si>
  <si>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</si>
  <si>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</si>
  <si>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</si>
  <si>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</si>
  <si>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</si>
  <si>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</si>
  <si>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</si>
  <si>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</si>
  <si>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</si>
  <si>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</si>
  <si>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</si>
  <si>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</si>
  <si>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</si>
  <si>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</si>
  <si>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</si>
  <si>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</si>
  <si>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</si>
  <si>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</si>
  <si>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</si>
  <si>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</si>
  <si>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</si>
  <si>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</si>
  <si>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</si>
  <si>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</si>
  <si>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</si>
  <si>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</si>
  <si>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</si>
  <si>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</si>
  <si>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</si>
  <si>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</si>
  <si>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</si>
  <si>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</si>
  <si>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</si>
  <si>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</si>
  <si>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</si>
  <si>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</si>
  <si>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</si>
  <si>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</si>
  <si>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</si>
  <si>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</si>
  <si>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</si>
  <si>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</si>
  <si>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</si>
  <si>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</si>
  <si>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</si>
  <si>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</si>
  <si>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</si>
  <si>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</si>
  <si>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</si>
  <si>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</si>
  <si>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</si>
  <si>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</si>
  <si>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</si>
  <si>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</si>
  <si>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</si>
  <si>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</si>
  <si>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</si>
  <si>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</si>
  <si>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</si>
  <si>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</si>
  <si>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</si>
  <si>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</si>
  <si>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</si>
  <si>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</si>
  <si>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</si>
  <si>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</si>
  <si>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</si>
  <si>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</si>
  <si>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</si>
  <si>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</si>
  <si>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</si>
  <si>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</si>
  <si>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</si>
  <si>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</si>
  <si>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</si>
  <si>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</si>
  <si>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</si>
  <si>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</si>
  <si>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</si>
  <si>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</si>
  <si>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</si>
  <si>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</si>
  <si>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</si>
  <si>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</si>
  <si>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</si>
  <si>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</si>
  <si>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</si>
  <si>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</si>
  <si>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</si>
  <si>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</si>
  <si>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</si>
  <si>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</si>
  <si>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</si>
  <si>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</si>
  <si>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</si>
  <si>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</si>
  <si>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</si>
  <si>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</si>
  <si>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</si>
  <si>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</si>
  <si>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</si>
  <si>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</si>
  <si>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</si>
  <si>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</si>
  <si>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</si>
  <si>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</si>
  <si>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</si>
  <si>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</si>
  <si>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</si>
  <si>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</si>
  <si>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</si>
  <si>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</si>
  <si>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</si>
  <si>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</si>
  <si>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</si>
  <si>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</si>
  <si>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</si>
  <si>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</si>
  <si>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</si>
  <si>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</si>
  <si>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</si>
  <si>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</si>
  <si>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</si>
  <si>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</si>
  <si>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</si>
  <si>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</si>
  <si>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</si>
  <si>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</si>
  <si>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</si>
  <si>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</si>
  <si>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</si>
  <si>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</si>
  <si>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</si>
  <si>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</si>
  <si>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</si>
  <si>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</si>
  <si>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</si>
  <si>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</si>
  <si>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</si>
  <si>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</si>
  <si>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</si>
  <si>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</si>
  <si>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</si>
  <si>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</si>
  <si>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</si>
  <si>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</si>
  <si>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</si>
  <si>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</si>
  <si>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</si>
  <si>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</si>
  <si>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</si>
  <si>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</si>
  <si>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</si>
  <si>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</si>
  <si>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</si>
  <si>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</si>
  <si>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</si>
  <si>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</si>
  <si>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</si>
  <si>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</si>
  <si>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</si>
  <si>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</si>
  <si>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</si>
  <si>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</si>
  <si>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</si>
  <si>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</si>
  <si>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</si>
  <si>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</si>
  <si>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</si>
  <si>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</si>
  <si>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</si>
  <si>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</si>
  <si>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</si>
  <si>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</si>
  <si>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</si>
  <si>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</si>
  <si>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</si>
  <si>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</si>
  <si>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</si>
  <si>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</si>
  <si>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</si>
  <si>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</si>
  <si>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</si>
  <si>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</si>
  <si>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</si>
  <si>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</si>
  <si>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</si>
  <si>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</si>
  <si>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</si>
  <si>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</si>
  <si>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</si>
  <si>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</si>
  <si>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</si>
  <si>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</si>
  <si>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</si>
  <si>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</si>
  <si>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</si>
  <si>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</si>
  <si>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</si>
  <si>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</si>
  <si>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</si>
  <si>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</si>
  <si>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</si>
  <si>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</si>
  <si>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</si>
  <si>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</si>
  <si>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</si>
  <si>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</si>
  <si>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</si>
  <si>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</si>
  <si>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</si>
  <si>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</si>
  <si>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</si>
  <si>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</si>
  <si>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</si>
  <si>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</si>
  <si>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</si>
  <si>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</si>
  <si>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</si>
  <si>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</si>
  <si>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</si>
  <si>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</si>
  <si>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</si>
  <si>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</si>
  <si>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</si>
  <si>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</si>
  <si>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</si>
  <si>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</si>
  <si>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</si>
  <si>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</si>
  <si>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</si>
  <si>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</si>
  <si>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</si>
  <si>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</si>
  <si>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</si>
  <si>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</si>
  <si>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</si>
  <si>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</si>
  <si>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</si>
  <si>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</si>
  <si>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</si>
  <si>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</si>
  <si>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</si>
  <si>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</si>
  <si>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</si>
  <si>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</si>
  <si>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</si>
  <si>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</si>
  <si>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</si>
  <si>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</si>
  <si>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</si>
  <si>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</si>
  <si>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</si>
  <si>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</si>
  <si>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</si>
  <si>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</si>
  <si>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</si>
  <si>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</si>
  <si>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</si>
  <si>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</si>
  <si>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</si>
  <si>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</si>
  <si>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</si>
  <si>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</si>
  <si>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</si>
  <si>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</si>
  <si>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</si>
  <si>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</si>
  <si>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</si>
  <si>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</si>
  <si>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</si>
  <si>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</si>
  <si>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</si>
  <si>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</si>
  <si>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</si>
  <si>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</si>
  <si>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</si>
  <si>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</si>
  <si>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</si>
  <si>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</si>
  <si>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</si>
  <si>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</si>
  <si>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</si>
  <si>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</si>
  <si>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</si>
  <si>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</si>
  <si>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</si>
  <si>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</si>
  <si>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</si>
  <si>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</si>
  <si>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</si>
  <si>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</si>
  <si>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</si>
  <si>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</si>
  <si>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</si>
  <si>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</si>
  <si>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</si>
  <si>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</si>
  <si>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</si>
  <si>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</si>
  <si>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</si>
  <si>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</si>
  <si>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</si>
  <si>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</si>
  <si>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</si>
  <si>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</si>
  <si>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</si>
  <si>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</si>
  <si>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</si>
  <si>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</si>
  <si>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</si>
  <si>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</si>
  <si>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</si>
  <si>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</si>
  <si>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</si>
  <si>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</si>
  <si>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</si>
  <si>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</si>
  <si>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</si>
  <si>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</si>
  <si>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</si>
  <si>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</si>
  <si>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</si>
  <si>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</si>
  <si>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</si>
  <si>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</si>
  <si>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</si>
  <si>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</si>
  <si>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</si>
  <si>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</si>
  <si>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</si>
  <si>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</si>
  <si>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</si>
  <si>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</si>
  <si>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</si>
  <si>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</si>
  <si>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</si>
  <si>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</si>
  <si>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</si>
  <si>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</si>
  <si>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</si>
  <si>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</si>
  <si>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</si>
  <si>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</si>
  <si>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</si>
  <si>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</si>
  <si>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</si>
  <si>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</si>
  <si>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</si>
  <si>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</si>
  <si>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</si>
  <si>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</si>
  <si>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</si>
  <si>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</si>
  <si>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</si>
  <si>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</si>
  <si>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</si>
  <si>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</si>
  <si>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</si>
  <si>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</si>
  <si>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</si>
  <si>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</si>
  <si>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</si>
  <si>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</si>
  <si>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</si>
  <si>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</si>
  <si>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</si>
  <si>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</si>
  <si>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</si>
  <si>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</si>
  <si>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</si>
  <si>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</si>
  <si>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</si>
  <si>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</si>
  <si>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</si>
  <si>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</si>
  <si>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</si>
  <si>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</si>
  <si>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</si>
  <si>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</si>
  <si>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</si>
  <si>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</si>
  <si>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</si>
  <si>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</si>
  <si>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</si>
  <si>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</si>
  <si>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</si>
  <si>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</si>
  <si>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</si>
  <si>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</si>
  <si>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</si>
  <si>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</si>
  <si>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</si>
  <si>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</si>
  <si>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</si>
  <si>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</si>
  <si>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</si>
  <si>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</si>
  <si>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</si>
  <si>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</si>
  <si>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</si>
  <si>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</si>
  <si>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</si>
  <si>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</si>
  <si>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</si>
  <si>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</si>
  <si>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</si>
  <si>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</si>
  <si>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</si>
  <si>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</si>
  <si>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</si>
  <si>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</si>
  <si>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</si>
  <si>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</si>
  <si>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</si>
  <si>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</si>
  <si>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</si>
  <si>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</si>
  <si>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</si>
  <si>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</si>
  <si>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</si>
  <si>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</si>
  <si>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</si>
  <si>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</si>
  <si>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</si>
  <si>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</si>
  <si>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</si>
  <si>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</si>
  <si>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</si>
  <si>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</si>
  <si>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</si>
  <si>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</si>
  <si>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</si>
  <si>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</si>
  <si>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</si>
  <si>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</si>
  <si>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</si>
  <si>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</si>
  <si>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</si>
  <si>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</si>
  <si>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</si>
  <si>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</si>
  <si>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</si>
  <si>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</si>
  <si>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</si>
  <si>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</si>
  <si>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</si>
  <si>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</si>
  <si>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</si>
  <si>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</si>
  <si>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</si>
  <si>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</si>
  <si>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</si>
  <si>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</si>
  <si>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</si>
  <si>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</si>
  <si>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</si>
  <si>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</si>
  <si>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</si>
  <si>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</si>
  <si>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</si>
  <si>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</si>
  <si>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</si>
  <si>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</si>
  <si>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</si>
  <si>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</si>
  <si>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</si>
  <si>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</si>
  <si>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</si>
  <si>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</si>
  <si>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</si>
  <si>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</si>
  <si>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</si>
  <si>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</si>
  <si>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</si>
  <si>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</si>
  <si>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</si>
  <si>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</si>
  <si>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</si>
  <si>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</si>
  <si>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</si>
  <si>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</si>
  <si>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</si>
  <si>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</si>
  <si>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</si>
  <si>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</si>
  <si>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</si>
  <si>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</si>
  <si>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</si>
  <si>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</si>
  <si>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</si>
  <si>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</si>
  <si>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</si>
  <si>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</si>
  <si>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</si>
  <si>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</si>
  <si>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</si>
  <si>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</si>
  <si>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</si>
  <si>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</si>
  <si>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</si>
  <si>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</si>
  <si>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</si>
  <si>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</si>
  <si>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</si>
  <si>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</si>
  <si>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</si>
  <si>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</si>
  <si>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</si>
  <si>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</si>
  <si>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</si>
  <si>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</si>
  <si>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</si>
  <si>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</si>
  <si>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</si>
  <si>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</si>
  <si>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</si>
  <si>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</si>
  <si>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</si>
  <si>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</si>
  <si>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</si>
  <si>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</si>
  <si>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</si>
  <si>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</si>
  <si>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</si>
  <si>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</si>
  <si>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</si>
  <si>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</si>
  <si>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</si>
  <si>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</si>
  <si>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</si>
  <si>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</si>
  <si>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</si>
  <si>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</si>
  <si>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</si>
  <si>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</si>
  <si>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</si>
  <si>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</si>
  <si>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</si>
  <si>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</si>
  <si>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</si>
  <si>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</si>
  <si>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</si>
  <si>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</si>
  <si>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</si>
  <si>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</si>
  <si>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</si>
  <si>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</si>
  <si>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</si>
  <si>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</si>
  <si>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</si>
  <si>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</si>
  <si>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</si>
  <si>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</si>
  <si>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</si>
  <si>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</si>
  <si>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</si>
  <si>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</si>
  <si>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</si>
  <si>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</si>
  <si>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</si>
  <si>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</si>
  <si>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</si>
  <si>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</si>
  <si>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</si>
  <si>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</si>
  <si>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</si>
  <si>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</si>
  <si>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</si>
  <si>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</si>
  <si>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</si>
  <si>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</si>
  <si>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</si>
  <si>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</si>
  <si>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</si>
  <si>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</si>
  <si>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</si>
  <si>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</si>
  <si>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</si>
  <si>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</si>
  <si>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</si>
  <si>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</si>
  <si>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</si>
  <si>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</si>
  <si>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</si>
  <si>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</si>
  <si>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</si>
  <si>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</si>
  <si>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</si>
  <si>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</si>
  <si>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</si>
  <si>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</si>
  <si>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</si>
  <si>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</si>
  <si>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</si>
  <si>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</si>
  <si>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</si>
  <si>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</si>
  <si>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</si>
  <si>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</si>
  <si>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</si>
  <si>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</si>
  <si>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</si>
  <si>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</si>
  <si>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</si>
  <si>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</si>
  <si>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</si>
  <si>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</si>
  <si>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</si>
  <si>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</si>
  <si>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</si>
  <si>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</si>
  <si>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</si>
  <si>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</si>
  <si>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</si>
  <si>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</si>
  <si>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</si>
  <si>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</si>
  <si>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</si>
  <si>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</si>
  <si>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</si>
  <si>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</si>
  <si>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</si>
  <si>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</si>
  <si>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</si>
  <si>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</si>
  <si>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</si>
  <si>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</si>
  <si>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</si>
  <si>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</si>
  <si>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</si>
  <si>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</si>
  <si>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</si>
  <si>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</si>
  <si>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</si>
  <si>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</si>
  <si>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</si>
  <si>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</si>
  <si>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</si>
  <si>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</si>
  <si>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</si>
  <si>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</si>
  <si>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</si>
  <si>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</si>
  <si>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</si>
  <si>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</si>
  <si>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</si>
  <si>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</si>
  <si>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</si>
  <si>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</si>
  <si>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</si>
  <si>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</si>
  <si>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</si>
  <si>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</si>
  <si>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</si>
  <si>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</si>
  <si>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</si>
  <si>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</si>
  <si>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</si>
  <si>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</si>
  <si>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</si>
  <si>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</si>
  <si>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</si>
  <si>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</si>
  <si>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</si>
  <si>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</si>
  <si>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</si>
  <si>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</si>
  <si>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</si>
  <si>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</si>
  <si>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</si>
  <si>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</si>
  <si>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</si>
  <si>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</si>
  <si>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</si>
  <si>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</si>
  <si>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</si>
  <si>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</si>
  <si>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</si>
  <si>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</si>
  <si>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</si>
  <si>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</si>
  <si>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</si>
  <si>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</si>
  <si>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</si>
  <si>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</si>
  <si>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</si>
  <si>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</si>
  <si>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</si>
  <si>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</si>
  <si>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</si>
  <si>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</si>
  <si>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</si>
  <si>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</si>
  <si>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</si>
  <si>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</si>
  <si>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</si>
  <si>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</si>
  <si>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</si>
  <si>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</si>
  <si>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</si>
  <si>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</si>
  <si>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</si>
  <si>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</si>
  <si>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</si>
  <si>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</si>
  <si>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</si>
  <si>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</si>
  <si>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</si>
  <si>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</si>
  <si>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</si>
  <si>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</si>
  <si>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</si>
  <si>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</si>
  <si>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</si>
  <si>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</si>
  <si>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</si>
  <si>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</si>
  <si>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</si>
  <si>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</si>
  <si>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</si>
  <si>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</si>
  <si>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</si>
  <si>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</si>
  <si>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</si>
  <si>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</si>
  <si>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</si>
  <si>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</si>
  <si>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</si>
  <si>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</si>
  <si>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</si>
  <si>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</si>
  <si>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</si>
  <si>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</si>
  <si>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</si>
  <si>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</si>
  <si>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</si>
  <si>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</si>
  <si>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</si>
  <si>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</si>
  <si>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</si>
  <si>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</si>
  <si>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</si>
  <si>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</si>
  <si>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</si>
  <si>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</si>
  <si>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</si>
  <si>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</si>
  <si>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</si>
  <si>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</si>
  <si>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</si>
  <si>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</si>
  <si>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</si>
  <si>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</si>
  <si>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</si>
  <si>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</si>
  <si>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</si>
  <si>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</si>
  <si>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</si>
  <si>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</si>
  <si>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</si>
  <si>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</si>
  <si>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</si>
  <si>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</si>
  <si>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</si>
  <si>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</si>
  <si>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</si>
  <si>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</si>
  <si>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</si>
  <si>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</si>
  <si>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</si>
  <si>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</si>
  <si>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</si>
  <si>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</si>
  <si>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</si>
  <si>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</si>
  <si>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</si>
  <si>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</si>
  <si>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</si>
  <si>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</si>
  <si>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</si>
  <si>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</si>
  <si>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</si>
  <si>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</si>
  <si>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</si>
  <si>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</si>
  <si>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</si>
  <si>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</si>
  <si>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</si>
  <si>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</si>
  <si>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</si>
  <si>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</si>
  <si>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</si>
  <si>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</si>
  <si>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</si>
  <si>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</si>
  <si>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</si>
  <si>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</si>
  <si>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</si>
  <si>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</si>
  <si>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</si>
  <si>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</si>
  <si>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</si>
  <si>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</si>
  <si>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</si>
  <si>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</si>
  <si>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</si>
  <si>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</si>
  <si>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</si>
  <si>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</si>
  <si>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</si>
  <si>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</si>
  <si>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</si>
  <si>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</si>
  <si>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</si>
  <si>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</si>
  <si>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</si>
  <si>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</si>
  <si>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</si>
  <si>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</si>
  <si>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</si>
  <si>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</si>
  <si>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</si>
  <si>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</si>
  <si>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</si>
  <si>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</si>
  <si>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</si>
  <si>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</si>
  <si>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</si>
  <si>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</si>
  <si>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</si>
  <si>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</si>
  <si>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</si>
  <si>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</si>
  <si>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</si>
  <si>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</si>
  <si>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</si>
  <si>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</si>
  <si>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</si>
  <si>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</si>
  <si>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</si>
  <si>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</si>
  <si>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</si>
  <si>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</si>
  <si>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</si>
  <si>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</si>
  <si>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</si>
  <si>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</si>
  <si>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</si>
  <si>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</si>
  <si>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</si>
  <si>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</si>
  <si>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</si>
  <si>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</si>
  <si>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</si>
  <si>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</si>
  <si>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</si>
  <si>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</si>
  <si>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</si>
  <si>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</si>
  <si>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</si>
  <si>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</si>
  <si>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</si>
  <si>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</si>
  <si>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</si>
  <si>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</si>
  <si>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</si>
  <si>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</si>
  <si>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</si>
  <si>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</si>
  <si>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</si>
  <si>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</si>
  <si>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</si>
  <si>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</si>
  <si>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</si>
  <si>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</si>
  <si>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</si>
  <si>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</si>
  <si>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</si>
  <si>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</si>
  <si>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</si>
  <si>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</si>
  <si>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</si>
  <si>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</si>
  <si>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</si>
  <si>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</si>
  <si>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</si>
  <si>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</si>
  <si>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</si>
  <si>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</si>
  <si>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</si>
  <si>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</si>
  <si>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</si>
  <si>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</si>
  <si>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</si>
  <si>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</si>
  <si>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</si>
  <si>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</si>
  <si>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</si>
  <si>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</si>
  <si>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</si>
  <si>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</si>
  <si>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</si>
  <si>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</si>
  <si>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</si>
  <si>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</si>
  <si>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</si>
  <si>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</si>
  <si>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</si>
  <si>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</si>
  <si>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</si>
  <si>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</si>
  <si>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</si>
  <si>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</si>
  <si>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</si>
  <si>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</si>
  <si>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</si>
  <si>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</si>
  <si>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</si>
  <si>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</si>
  <si>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</si>
  <si>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</si>
  <si>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</si>
  <si>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</si>
  <si>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</si>
  <si>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</si>
  <si>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</si>
  <si>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</si>
  <si>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</si>
  <si>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</si>
  <si>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</si>
  <si>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</si>
  <si>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</si>
  <si>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</si>
  <si>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</si>
  <si>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</si>
  <si>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</si>
  <si>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</si>
  <si>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</si>
  <si>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</si>
  <si>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</si>
  <si>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</si>
  <si>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</si>
  <si>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</si>
  <si>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</si>
  <si>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</si>
  <si>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</si>
  <si>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</si>
  <si>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</si>
  <si>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</si>
  <si>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</si>
  <si>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</si>
  <si>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</si>
  <si>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</si>
  <si>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</si>
  <si>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</si>
  <si>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</si>
  <si>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</si>
  <si>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</si>
  <si>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</si>
  <si>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</si>
  <si>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</si>
  <si>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</si>
  <si>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</si>
  <si>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</si>
  <si>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</si>
  <si>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</si>
  <si>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</si>
  <si>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</si>
  <si>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</si>
  <si>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</si>
  <si>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</si>
  <si>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</si>
  <si>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</si>
  <si>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</si>
  <si>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</si>
  <si>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</si>
  <si>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</si>
  <si>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</si>
  <si>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</si>
  <si>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</si>
  <si>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</si>
  <si>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</si>
  <si>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</si>
  <si>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</si>
  <si>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</si>
  <si>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</si>
  <si>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</si>
  <si>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</si>
  <si>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</si>
  <si>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</si>
  <si>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</si>
  <si>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</si>
  <si>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</si>
  <si>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</si>
  <si>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</si>
  <si>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</si>
  <si>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</si>
  <si>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</si>
  <si>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</si>
  <si>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</si>
  <si>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</si>
  <si>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</si>
  <si>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</si>
  <si>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</si>
  <si>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</si>
  <si>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</si>
  <si>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</si>
  <si>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</si>
  <si>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</si>
  <si>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</si>
  <si>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</si>
  <si>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</si>
  <si>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</si>
  <si>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</si>
  <si>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</si>
  <si>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</si>
  <si>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</si>
  <si>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</si>
  <si>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</si>
  <si>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</si>
  <si>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</si>
  <si>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</si>
  <si>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</si>
  <si>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</si>
  <si>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</si>
  <si>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</si>
  <si>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</si>
  <si>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</si>
  <si>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</si>
  <si>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</si>
  <si>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</si>
  <si>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</si>
  <si>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</si>
  <si>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</si>
  <si>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</si>
  <si>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</si>
  <si>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</si>
  <si>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</si>
  <si>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</si>
  <si>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</si>
  <si>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</si>
  <si>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</si>
  <si>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</si>
  <si>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</si>
  <si>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</si>
  <si>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</si>
  <si>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</si>
  <si>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</si>
  <si>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</si>
  <si>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</si>
  <si>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</si>
  <si>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</si>
  <si>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</si>
  <si>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</si>
  <si>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</si>
  <si>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</si>
  <si>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</si>
  <si>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</si>
  <si>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</si>
  <si>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</si>
  <si>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</si>
  <si>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</si>
  <si>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</si>
  <si>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</si>
  <si>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</si>
  <si>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</si>
  <si>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</si>
  <si>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</si>
  <si>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</si>
  <si>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</si>
  <si>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</si>
  <si>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</si>
  <si>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</si>
  <si>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</si>
  <si>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</si>
  <si>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</si>
  <si>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</si>
  <si>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</si>
  <si>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</si>
  <si>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</si>
  <si>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</si>
  <si>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</si>
  <si>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</si>
  <si>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</si>
  <si>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</si>
  <si>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</si>
  <si>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</si>
  <si>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</si>
  <si>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</si>
  <si>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</si>
  <si>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</si>
  <si>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</si>
  <si>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</si>
  <si>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</si>
  <si>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</si>
  <si>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</si>
  <si>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</si>
  <si>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</si>
  <si>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</si>
  <si>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</si>
  <si>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</si>
  <si>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</si>
  <si>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</si>
  <si>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</si>
  <si>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</si>
  <si>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</si>
  <si>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</si>
  <si>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</si>
  <si>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</si>
  <si>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</si>
  <si>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</si>
  <si>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</si>
  <si>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</si>
  <si>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</si>
  <si>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</si>
  <si>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</si>
  <si>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</si>
  <si>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</si>
  <si>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</si>
  <si>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</si>
  <si>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</si>
  <si>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</si>
  <si>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</si>
  <si>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</si>
  <si>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</si>
  <si>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</si>
  <si>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</si>
  <si>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</si>
  <si>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</si>
  <si>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</si>
  <si>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</si>
  <si>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</si>
  <si>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</si>
  <si>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</si>
  <si>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</si>
  <si>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</si>
  <si>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</si>
  <si>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</si>
  <si>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</si>
  <si>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</si>
  <si>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</si>
  <si>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</si>
  <si>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</si>
  <si>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</si>
  <si>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</si>
  <si>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</si>
  <si>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</si>
  <si>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</si>
  <si>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</si>
  <si>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</si>
  <si>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</si>
  <si>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</si>
  <si>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</si>
  <si>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</si>
  <si>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</si>
  <si>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</si>
  <si>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</si>
  <si>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</si>
  <si>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</si>
  <si>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</si>
  <si>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</si>
  <si>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</si>
  <si>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</si>
  <si>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</si>
  <si>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</si>
  <si>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</si>
  <si>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</si>
  <si>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</si>
  <si>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</si>
  <si>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</si>
  <si>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</si>
  <si>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</si>
  <si>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</si>
  <si>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</si>
  <si>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</si>
  <si>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</si>
  <si>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</si>
  <si>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</si>
  <si>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</si>
  <si>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</si>
  <si>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</si>
  <si>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</si>
  <si>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</si>
  <si>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</si>
  <si>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</si>
  <si>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</si>
  <si>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</si>
  <si>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</si>
  <si>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</si>
  <si>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</si>
  <si>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</si>
  <si>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</si>
  <si>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</si>
  <si>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</si>
  <si>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</si>
  <si>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</si>
  <si>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</si>
  <si>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</si>
  <si>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</si>
  <si>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</si>
  <si>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</si>
  <si>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</si>
  <si>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</si>
  <si>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</si>
  <si>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</si>
  <si>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</si>
  <si>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</si>
  <si>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</si>
  <si>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</si>
  <si>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</si>
  <si>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</si>
  <si>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</si>
  <si>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</si>
  <si>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</si>
  <si>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</si>
  <si>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</si>
  <si>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</si>
  <si>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</si>
  <si>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</si>
  <si>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</si>
  <si>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</si>
  <si>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</si>
  <si>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</si>
  <si>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</si>
  <si>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</si>
  <si>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</si>
  <si>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</si>
  <si>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</si>
  <si>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</si>
  <si>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</si>
  <si>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</si>
  <si>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</si>
  <si>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</si>
  <si>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</si>
  <si>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</si>
  <si>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</si>
  <si>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</si>
  <si>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</si>
  <si>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</si>
  <si>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</si>
  <si>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</si>
  <si>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</si>
  <si>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</si>
  <si>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</si>
  <si>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</si>
  <si>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</si>
  <si>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</si>
  <si>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</si>
  <si>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</si>
  <si>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</si>
  <si>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</si>
  <si>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</si>
  <si>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</si>
  <si>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</si>
  <si>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</si>
  <si>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</si>
  <si>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</si>
  <si>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</si>
  <si>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</si>
  <si>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</si>
  <si>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</si>
  <si>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</si>
  <si>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</si>
  <si>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</si>
  <si>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</si>
  <si>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</si>
  <si>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</si>
  <si>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</si>
  <si>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</si>
  <si>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</si>
  <si>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</si>
  <si>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</si>
  <si>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</si>
  <si>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</si>
  <si>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</si>
  <si>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</si>
  <si>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</si>
  <si>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</si>
  <si>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</si>
  <si>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</si>
  <si>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</si>
  <si>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</si>
  <si>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</si>
  <si>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</si>
  <si>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</si>
  <si>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</si>
  <si>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</si>
  <si>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</si>
  <si>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</si>
  <si>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</si>
  <si>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</si>
  <si>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</si>
  <si>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</si>
  <si>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</si>
  <si>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</si>
  <si>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</si>
  <si>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</si>
  <si>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</si>
  <si>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</si>
  <si>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</si>
  <si>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</si>
  <si>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</si>
  <si>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</si>
  <si>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</si>
  <si>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</si>
  <si>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</si>
  <si>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</si>
  <si>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</si>
  <si>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</si>
  <si>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</si>
  <si>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</si>
  <si>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</si>
  <si>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</si>
  <si>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</si>
  <si>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</si>
  <si>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</si>
  <si>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</si>
  <si>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</si>
  <si>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</si>
  <si>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</si>
  <si>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</si>
  <si>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</si>
  <si>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</si>
  <si>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</si>
  <si>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</si>
  <si>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</si>
  <si>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</si>
  <si>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</si>
  <si>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</si>
  <si>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</si>
  <si>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</si>
  <si>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</si>
  <si>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</si>
  <si>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</si>
  <si>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</si>
  <si>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</si>
  <si>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</si>
  <si>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</si>
  <si>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</si>
  <si>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</si>
  <si>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</si>
  <si>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</si>
  <si>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</si>
  <si>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</si>
  <si>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</si>
  <si>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</si>
  <si>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</si>
  <si>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</si>
  <si>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</si>
  <si>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</si>
  <si>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</si>
  <si>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</si>
  <si>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</si>
  <si>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</si>
  <si>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</si>
  <si>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</si>
  <si>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</si>
  <si>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</si>
  <si>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</si>
  <si>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</si>
  <si>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</si>
  <si>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</si>
  <si>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</si>
  <si>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</si>
  <si>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</si>
  <si>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</si>
  <si>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</si>
  <si>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</si>
  <si>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</si>
  <si>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</si>
  <si>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</si>
  <si>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</si>
  <si>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</si>
  <si>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</si>
  <si>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</si>
  <si>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</si>
  <si>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</si>
  <si>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</si>
  <si>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</si>
  <si>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</si>
  <si>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</si>
  <si>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</si>
  <si>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</si>
  <si>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</si>
  <si>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</si>
  <si>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</si>
  <si>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</si>
  <si>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</si>
  <si>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</si>
  <si>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</si>
  <si>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</si>
  <si>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</si>
  <si>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</si>
  <si>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</si>
  <si>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</si>
  <si>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</si>
  <si>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</si>
  <si>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</si>
  <si>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</si>
  <si>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</si>
  <si>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</si>
  <si>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</si>
  <si>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</si>
  <si>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</si>
  <si>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</si>
  <si>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</si>
  <si>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</si>
  <si>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</si>
  <si>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</si>
  <si>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</si>
  <si>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</si>
  <si>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</si>
  <si>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</si>
  <si>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</si>
  <si>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</si>
  <si>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</si>
  <si>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</si>
  <si>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</si>
  <si>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</si>
  <si>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</si>
  <si>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</si>
  <si>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</si>
  <si>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</si>
  <si>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</si>
  <si>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</si>
  <si>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</si>
  <si>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</si>
  <si>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</si>
  <si>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</si>
  <si>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</si>
  <si>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</si>
  <si>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</si>
  <si>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</si>
  <si>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</si>
  <si>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</si>
  <si>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</si>
  <si>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</si>
  <si>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</si>
  <si>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</si>
  <si>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</si>
  <si>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</si>
  <si>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</si>
  <si>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</si>
  <si>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</si>
  <si>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</si>
  <si>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</si>
  <si>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</si>
  <si>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</si>
  <si>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</si>
  <si>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</si>
  <si>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</si>
  <si>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</si>
  <si>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</si>
  <si>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</si>
  <si>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</si>
  <si>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</si>
  <si>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</si>
  <si>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</si>
  <si>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</si>
  <si>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</si>
  <si>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</si>
  <si>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</si>
  <si>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</si>
  <si>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</si>
  <si>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</si>
  <si>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</si>
  <si>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</si>
  <si>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</si>
  <si>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</si>
  <si>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</si>
  <si>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</si>
  <si>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</si>
  <si>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</si>
  <si>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</si>
  <si>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</si>
  <si>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</si>
  <si>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</si>
  <si>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</si>
  <si>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</si>
  <si>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</si>
  <si>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</si>
  <si>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</si>
  <si>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</si>
  <si>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</si>
  <si>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</si>
  <si>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</si>
  <si>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</si>
  <si>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</si>
  <si>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</si>
  <si>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</si>
  <si>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</si>
  <si>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</si>
  <si>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</si>
  <si>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</si>
  <si>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</si>
  <si>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</si>
  <si>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</si>
  <si>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</si>
  <si>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</si>
  <si>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</si>
  <si>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</si>
  <si>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</si>
  <si>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</si>
  <si>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</si>
  <si>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</si>
  <si>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</si>
  <si>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</si>
  <si>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</si>
  <si>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</si>
  <si>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</si>
  <si>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</si>
  <si>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</si>
  <si>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</si>
  <si>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</si>
  <si>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</si>
  <si>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</si>
  <si>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</si>
  <si>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</si>
  <si>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</si>
  <si>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</si>
  <si>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</si>
  <si>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</si>
  <si>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</si>
  <si>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</si>
  <si>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</si>
  <si>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</si>
  <si>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</si>
  <si>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</si>
  <si>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</si>
  <si>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</si>
  <si>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</si>
  <si>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</si>
  <si>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</si>
  <si>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</si>
  <si>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</si>
  <si>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</si>
  <si>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</si>
  <si>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</si>
  <si>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</si>
  <si>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</si>
  <si>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</si>
  <si>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</si>
  <si>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</si>
  <si>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</si>
  <si>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</si>
  <si>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</si>
  <si>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</si>
  <si>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</si>
  <si>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</si>
  <si>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</si>
  <si>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</si>
  <si>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</si>
  <si>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</si>
  <si>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</si>
  <si>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</si>
  <si>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</si>
  <si>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</si>
  <si>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</si>
  <si>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</si>
  <si>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</si>
  <si>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</si>
  <si>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</si>
  <si>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</si>
  <si>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</si>
  <si>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</si>
  <si>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</si>
  <si>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</si>
  <si>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</si>
  <si>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</si>
  <si>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</si>
  <si>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</si>
  <si>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</si>
  <si>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</si>
  <si>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</si>
  <si>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</si>
  <si>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</si>
  <si>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</si>
  <si>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</si>
  <si>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</si>
  <si>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</si>
  <si>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</si>
  <si>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</si>
  <si>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</si>
  <si>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</si>
  <si>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</si>
  <si>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</si>
  <si>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</si>
  <si>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</si>
  <si>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</si>
  <si>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</si>
  <si>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</si>
  <si>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</si>
  <si>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</si>
  <si>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</si>
  <si>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</si>
  <si>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</si>
  <si>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</si>
  <si>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</si>
  <si>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</si>
  <si>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</si>
  <si>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</si>
  <si>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</si>
  <si>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</si>
  <si>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</si>
  <si>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</si>
  <si>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</si>
  <si>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</si>
  <si>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</si>
  <si>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</si>
  <si>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</si>
  <si>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</si>
  <si>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</si>
  <si>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</si>
  <si>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</si>
  <si>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</si>
  <si>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</si>
  <si>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</si>
  <si>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</si>
  <si>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</si>
  <si>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</si>
  <si>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</si>
  <si>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</si>
  <si>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</si>
  <si>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</si>
  <si>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</si>
  <si>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</si>
  <si>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</si>
  <si>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</si>
  <si>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</si>
  <si>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</si>
  <si>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</si>
  <si>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</si>
  <si>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</si>
  <si>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</si>
  <si>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</si>
  <si>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</si>
  <si>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</si>
  <si>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</si>
  <si>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</si>
  <si>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</si>
  <si>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</si>
  <si>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</si>
  <si>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</si>
  <si>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</si>
  <si>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</si>
  <si>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</si>
  <si>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</si>
  <si>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</si>
  <si>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</si>
  <si>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</si>
  <si>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</si>
  <si>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</si>
  <si>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</si>
  <si>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</si>
  <si>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</si>
  <si>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</si>
  <si>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</si>
  <si>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</si>
  <si>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</si>
  <si>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</si>
  <si>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</si>
  <si>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</si>
  <si>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</si>
  <si>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</si>
  <si>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</si>
  <si>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</si>
  <si>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</si>
  <si>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</si>
  <si>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</si>
  <si>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</si>
  <si>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</si>
  <si>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</si>
  <si>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</si>
  <si>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</si>
  <si>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</si>
  <si>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</si>
  <si>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</si>
  <si>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</si>
  <si>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</si>
  <si>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</si>
  <si>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</si>
  <si>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</si>
  <si>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</si>
  <si>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</si>
  <si>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</si>
  <si>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</si>
  <si>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</si>
  <si>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</si>
  <si>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</si>
  <si>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</si>
  <si>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</si>
  <si>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</si>
  <si>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</si>
  <si>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</si>
  <si>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</si>
  <si>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</si>
  <si>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</si>
  <si>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</si>
  <si>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</si>
  <si>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</si>
  <si>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</si>
  <si>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</si>
  <si>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</si>
  <si>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</si>
  <si>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</si>
  <si>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</si>
  <si>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</si>
  <si>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</si>
  <si>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</si>
  <si>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</si>
  <si>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</si>
  <si>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</si>
  <si>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</si>
  <si>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</si>
  <si>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</si>
  <si>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</si>
  <si>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</si>
  <si>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</si>
  <si>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</si>
  <si>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</si>
  <si>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</si>
  <si>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</si>
  <si>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</si>
  <si>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</si>
  <si>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</si>
  <si>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</si>
  <si>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</si>
  <si>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</si>
  <si>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</si>
  <si>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</si>
  <si>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</si>
  <si>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</si>
  <si>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</si>
  <si>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</si>
  <si>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</si>
  <si>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</si>
  <si>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</si>
  <si>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</si>
  <si>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</si>
  <si>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</si>
  <si>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</si>
  <si>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</si>
  <si>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</si>
  <si>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</si>
  <si>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</si>
  <si>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</si>
  <si>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</si>
  <si>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</si>
  <si>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</si>
  <si>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</si>
  <si>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</si>
  <si>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</si>
  <si>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</si>
  <si>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</si>
  <si>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</si>
  <si>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</si>
  <si>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</si>
  <si>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</si>
  <si>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</si>
  <si>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</si>
  <si>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</si>
  <si>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</si>
  <si>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</si>
  <si>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</si>
  <si>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</si>
  <si>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</si>
  <si>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</si>
  <si>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</si>
  <si>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</si>
  <si>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</si>
  <si>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</si>
  <si>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</si>
  <si>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</si>
  <si>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</si>
  <si>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</si>
  <si>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</si>
  <si>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</si>
  <si>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</si>
  <si>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</si>
  <si>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</si>
  <si>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</si>
  <si>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</si>
  <si>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</si>
  <si>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</si>
  <si>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</si>
  <si>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</si>
  <si>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</si>
  <si>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</si>
  <si>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</si>
  <si>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</si>
  <si>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</si>
  <si>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</si>
  <si>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</si>
  <si>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</si>
  <si>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</si>
  <si>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</si>
  <si>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</si>
  <si>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</si>
  <si>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</si>
  <si>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</si>
  <si>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</si>
  <si>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</si>
  <si>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</si>
  <si>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</si>
  <si>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</si>
  <si>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</si>
  <si>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</si>
  <si>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</si>
  <si>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</si>
  <si>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</si>
  <si>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</si>
  <si>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</si>
  <si>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</si>
  <si>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</si>
  <si>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</si>
  <si>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</si>
  <si>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</si>
  <si>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</si>
  <si>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</si>
  <si>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</si>
  <si>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</si>
  <si>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</si>
  <si>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</si>
  <si>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</si>
  <si>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</si>
  <si>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</si>
  <si>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</si>
  <si>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</si>
  <si>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</si>
  <si>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</si>
  <si>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</si>
  <si>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</si>
  <si>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</si>
  <si>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</si>
  <si>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</si>
  <si>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</si>
  <si>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</si>
  <si>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</si>
  <si>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</si>
  <si>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</si>
  <si>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</si>
  <si>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</si>
  <si>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</si>
  <si>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</si>
  <si>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</si>
  <si>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</si>
  <si>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</si>
  <si>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</si>
  <si>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</si>
  <si>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</si>
  <si>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</si>
  <si>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</si>
  <si>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</si>
  <si>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</si>
  <si>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</si>
  <si>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</si>
  <si>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</si>
  <si>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</si>
  <si>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</si>
  <si>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</si>
  <si>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</si>
  <si>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</si>
  <si>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</si>
  <si>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</si>
  <si>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</si>
  <si>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</si>
  <si>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</si>
  <si>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</si>
  <si>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</si>
  <si>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</si>
  <si>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</si>
  <si>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</si>
  <si>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</si>
  <si>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</si>
  <si>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</si>
  <si>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</si>
  <si>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</si>
  <si>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</si>
  <si>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</si>
  <si>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</si>
  <si>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</si>
  <si>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</si>
  <si>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</si>
  <si>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</si>
  <si>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</si>
  <si>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</si>
  <si>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</si>
  <si>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</si>
  <si>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</si>
  <si>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</si>
  <si>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</si>
  <si>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</si>
  <si>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</si>
  <si>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</si>
  <si>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</si>
  <si>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</si>
  <si>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</si>
  <si>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</si>
  <si>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</si>
  <si>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</si>
  <si>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</si>
  <si>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</si>
  <si>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</si>
  <si>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</si>
  <si>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</si>
  <si>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</si>
  <si>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</si>
  <si>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</si>
  <si>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</si>
  <si>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</si>
  <si>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</si>
  <si>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</si>
  <si>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</si>
  <si>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</si>
  <si>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</si>
  <si>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</si>
  <si>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</si>
  <si>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</si>
  <si>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</si>
  <si>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</si>
  <si>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</si>
  <si>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</si>
  <si>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</si>
  <si>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</si>
  <si>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</si>
  <si>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</si>
  <si>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</si>
  <si>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</si>
  <si>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</si>
  <si>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</si>
  <si>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</si>
  <si>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</si>
  <si>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</si>
  <si>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</si>
  <si>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</si>
  <si>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</si>
  <si>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</si>
  <si>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</si>
  <si>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</si>
  <si>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</si>
  <si>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</si>
  <si>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</si>
  <si>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</si>
  <si>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</si>
  <si>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</si>
  <si>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</si>
  <si>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</si>
  <si>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</si>
  <si>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</si>
  <si>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</si>
  <si>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</si>
  <si>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</si>
  <si>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</si>
  <si>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</si>
  <si>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</si>
  <si>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</si>
  <si>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</si>
  <si>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</si>
  <si>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</si>
  <si>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</si>
  <si>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</si>
  <si>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</si>
  <si>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</si>
  <si>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</si>
  <si>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</si>
  <si>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</si>
  <si>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</si>
  <si>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</si>
  <si>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</si>
  <si>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</si>
  <si>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</si>
  <si>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</si>
  <si>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</si>
  <si>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</si>
  <si>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</si>
  <si>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</si>
  <si>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</si>
  <si>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</si>
  <si>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</si>
  <si>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</si>
  <si>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</si>
  <si>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</si>
  <si>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</si>
  <si>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</si>
  <si>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</si>
  <si>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</si>
  <si>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</si>
  <si>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</si>
  <si>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</si>
  <si>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</si>
  <si>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</si>
  <si>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</si>
  <si>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</si>
  <si>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</si>
  <si>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</si>
  <si>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</si>
  <si>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</si>
  <si>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</si>
  <si>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</si>
  <si>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</si>
  <si>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</si>
  <si>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</si>
  <si>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</si>
  <si>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</si>
  <si>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</si>
  <si>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</si>
  <si>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</si>
  <si>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</si>
  <si>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</si>
  <si>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</si>
  <si>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</si>
  <si>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</si>
  <si>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</si>
  <si>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</si>
  <si>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</si>
  <si>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</si>
  <si>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</si>
  <si>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</si>
  <si>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</si>
  <si>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</si>
  <si>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</si>
  <si>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</si>
  <si>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</si>
  <si>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</si>
  <si>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</si>
  <si>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</si>
  <si>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</si>
  <si>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</si>
  <si>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</si>
  <si>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</si>
  <si>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</si>
  <si>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</si>
  <si>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</si>
  <si>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</si>
  <si>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</si>
  <si>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</si>
  <si>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</si>
  <si>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</si>
  <si>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</si>
  <si>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</si>
  <si>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</si>
  <si>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</si>
  <si>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</si>
  <si>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</si>
  <si>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</si>
  <si>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</si>
  <si>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</si>
  <si>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</si>
  <si>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</si>
  <si>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</si>
  <si>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</si>
  <si>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</si>
  <si>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</si>
  <si>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</si>
  <si>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</si>
  <si>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</si>
  <si>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</si>
  <si>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</si>
  <si>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</si>
  <si>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</si>
  <si>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</si>
  <si>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</si>
  <si>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</si>
  <si>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</si>
  <si>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</si>
  <si>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</si>
  <si>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</si>
  <si>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</si>
  <si>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</si>
  <si>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</si>
  <si>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</si>
  <si>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</si>
  <si>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</si>
  <si>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</si>
  <si>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</si>
  <si>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</si>
  <si>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</si>
  <si>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</si>
  <si>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</si>
  <si>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</si>
  <si>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</si>
  <si>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</si>
  <si>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</si>
  <si>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</si>
  <si>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</si>
  <si>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</si>
  <si>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</si>
  <si>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</si>
  <si>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</si>
  <si>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</si>
  <si>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</si>
  <si>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</si>
  <si>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</si>
  <si>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</si>
  <si>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</si>
  <si>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</si>
  <si>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</si>
  <si>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</si>
  <si>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</si>
  <si>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</si>
  <si>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</si>
  <si>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</si>
  <si>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</si>
  <si>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</si>
  <si>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</si>
  <si>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</si>
  <si>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</si>
  <si>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</si>
  <si>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</si>
  <si>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</si>
  <si>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</si>
  <si>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</si>
  <si>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</si>
  <si>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</si>
  <si>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</si>
  <si>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</si>
  <si>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</si>
  <si>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</si>
  <si>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</si>
  <si>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</si>
  <si>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</si>
  <si>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</si>
  <si>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</si>
  <si>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</si>
  <si>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</si>
  <si>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</si>
  <si>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</si>
  <si>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</si>
  <si>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</si>
  <si>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</si>
  <si>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</si>
  <si>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</si>
  <si>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</si>
  <si>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</si>
  <si>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</si>
  <si>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</si>
  <si>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</si>
  <si>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</si>
  <si>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</si>
  <si>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</si>
  <si>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</si>
  <si>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</si>
  <si>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</si>
  <si>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</si>
  <si>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</si>
  <si>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</si>
  <si>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</si>
  <si>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</si>
  <si>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</si>
  <si>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</si>
  <si>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</si>
  <si>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</si>
  <si>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</si>
  <si>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</si>
  <si>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</si>
  <si>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</si>
  <si>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</si>
  <si>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</si>
  <si>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</si>
  <si>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</si>
  <si>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</si>
  <si>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</si>
  <si>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</si>
  <si>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</si>
  <si>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</si>
  <si>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</si>
  <si>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</si>
  <si>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</si>
  <si>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</si>
  <si>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</si>
  <si>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</si>
  <si>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</si>
  <si>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</si>
  <si>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</si>
  <si>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</si>
  <si>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</si>
  <si>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</si>
  <si>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</si>
  <si>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</si>
  <si>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</si>
  <si>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</si>
  <si>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</si>
  <si>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</si>
  <si>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</si>
  <si>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</si>
  <si>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</si>
  <si>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</si>
  <si>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</si>
  <si>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</si>
  <si>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</si>
  <si>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</si>
  <si>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</si>
  <si>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</si>
  <si>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</si>
  <si>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</si>
  <si>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</si>
  <si>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</si>
  <si>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</si>
  <si>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</si>
  <si>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</si>
  <si>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</si>
  <si>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</si>
  <si>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</si>
  <si>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</si>
  <si>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</si>
  <si>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</si>
  <si>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</si>
  <si>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</si>
  <si>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</si>
  <si>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</si>
  <si>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</si>
  <si>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</si>
  <si>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</si>
  <si>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</si>
  <si>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</si>
  <si>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</si>
  <si>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</si>
  <si>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</si>
  <si>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</si>
  <si>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</si>
  <si>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</si>
  <si>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</si>
  <si>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</si>
  <si>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</si>
  <si>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</si>
  <si>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</si>
  <si>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</si>
  <si>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</si>
  <si>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</si>
  <si>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</si>
  <si>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</si>
  <si>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</si>
  <si>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</si>
  <si>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</si>
  <si>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</si>
  <si>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</si>
  <si>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</si>
  <si>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</si>
  <si>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</si>
  <si>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</si>
  <si>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</si>
  <si>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</si>
  <si>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</si>
  <si>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</si>
  <si>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</si>
  <si>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</si>
  <si>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</si>
  <si>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</si>
  <si>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</si>
  <si>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</si>
  <si>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</si>
  <si>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</si>
  <si>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</si>
  <si>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</si>
  <si>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</si>
  <si>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</si>
  <si>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</si>
  <si>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</si>
  <si>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</si>
  <si>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</si>
  <si>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</si>
  <si>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</si>
  <si>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</si>
  <si>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</si>
  <si>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</si>
  <si>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</si>
  <si>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</si>
  <si>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</si>
  <si>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</si>
  <si>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</si>
  <si>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</si>
  <si>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</si>
  <si>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</si>
  <si>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</si>
  <si>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</si>
  <si>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</si>
  <si>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</si>
  <si>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</si>
  <si>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</si>
  <si>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</si>
  <si>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</si>
  <si>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</si>
  <si>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</si>
  <si>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</si>
  <si>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</si>
  <si>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</si>
  <si>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</si>
  <si>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</si>
  <si>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</si>
  <si>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</si>
  <si>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</si>
  <si>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</si>
  <si>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</si>
  <si>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</si>
  <si>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</si>
  <si>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</si>
  <si>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</si>
  <si>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</si>
  <si>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</si>
  <si>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</si>
  <si>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</si>
  <si>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</si>
  <si>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</si>
  <si>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</si>
  <si>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</si>
  <si>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</si>
  <si>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</si>
  <si>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</si>
  <si>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</si>
  <si>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</si>
  <si>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</si>
  <si>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</si>
  <si>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</si>
  <si>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</si>
  <si>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</si>
  <si>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</si>
  <si>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</si>
  <si>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</si>
  <si>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</si>
  <si>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</si>
  <si>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</si>
  <si>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</si>
  <si>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</si>
  <si>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</si>
  <si>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</si>
  <si>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</si>
  <si>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</si>
  <si>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</si>
  <si>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</si>
  <si>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</si>
  <si>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</si>
  <si>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</si>
  <si>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</si>
  <si>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</si>
  <si>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</si>
  <si>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</si>
  <si>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</si>
  <si>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</si>
  <si>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</si>
  <si>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</si>
  <si>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</si>
  <si>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</si>
  <si>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</si>
  <si>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</si>
  <si>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</si>
  <si>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</si>
  <si>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</si>
  <si>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</si>
  <si>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</si>
  <si>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</si>
  <si>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</si>
  <si>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</si>
  <si>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</si>
  <si>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</si>
  <si>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</si>
  <si>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</si>
  <si>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</si>
  <si>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</si>
  <si>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</si>
  <si>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</si>
  <si>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</si>
  <si>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</si>
  <si>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</si>
  <si>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</si>
  <si>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</si>
  <si>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</si>
  <si>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</si>
  <si>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</si>
  <si>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</si>
  <si>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</si>
  <si>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</si>
  <si>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</si>
  <si>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</si>
  <si>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</si>
  <si>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</si>
  <si>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</si>
  <si>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</si>
  <si>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</si>
  <si>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</si>
  <si>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</si>
  <si>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</si>
  <si>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</si>
  <si>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</si>
  <si>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</si>
  <si>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</si>
  <si>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</si>
  <si>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</si>
  <si>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</si>
  <si>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</si>
  <si>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</si>
  <si>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</si>
  <si>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</si>
  <si>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</si>
  <si>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</si>
  <si>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</si>
  <si>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</si>
  <si>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</si>
  <si>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</si>
  <si>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</si>
  <si>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</si>
  <si>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</si>
  <si>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</si>
  <si>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</si>
  <si>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</si>
  <si>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</si>
  <si>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</si>
  <si>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</si>
  <si>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</si>
  <si>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</si>
  <si>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</si>
  <si>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</si>
  <si>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</si>
  <si>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</si>
  <si>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</si>
  <si>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</si>
  <si>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</si>
  <si>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</si>
  <si>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</si>
  <si>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</si>
  <si>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</si>
  <si>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</si>
  <si>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</si>
  <si>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</si>
  <si>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</si>
  <si>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</si>
  <si>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</si>
  <si>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</si>
  <si>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</si>
  <si>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</si>
  <si>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</si>
  <si>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</si>
  <si>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</si>
  <si>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</si>
  <si>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</si>
  <si>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</si>
  <si>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</si>
  <si>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</si>
  <si>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</si>
  <si>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</si>
  <si>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</si>
  <si>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</si>
  <si>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</si>
  <si>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</si>
  <si>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</si>
  <si>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</si>
  <si>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</si>
  <si>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</si>
  <si>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</si>
  <si>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</si>
  <si>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</si>
  <si>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</si>
  <si>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</si>
  <si>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</si>
  <si>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</si>
  <si>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</si>
  <si>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</si>
  <si>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</si>
  <si>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</si>
  <si>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</si>
  <si>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</si>
  <si>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</si>
  <si>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</si>
  <si>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</si>
  <si>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</si>
  <si>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</si>
  <si>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</si>
  <si>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</si>
  <si>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</si>
  <si>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</si>
  <si>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</si>
  <si>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</si>
  <si>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</si>
  <si>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</si>
  <si>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</si>
  <si>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</si>
  <si>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</si>
  <si>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</si>
  <si>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</si>
  <si>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</si>
  <si>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</si>
  <si>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</si>
  <si>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</si>
  <si>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</si>
  <si>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</si>
  <si>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</si>
  <si>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</si>
  <si>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</si>
  <si>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</si>
  <si>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</si>
  <si>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</si>
  <si>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</si>
  <si>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</si>
  <si>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</si>
  <si>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</si>
  <si>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</si>
  <si>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</si>
  <si>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</si>
  <si>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</si>
  <si>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</si>
  <si>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</si>
  <si>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</si>
  <si>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</si>
  <si>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</si>
  <si>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</si>
  <si>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</si>
  <si>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</si>
  <si>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</si>
  <si>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</si>
  <si>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</si>
  <si>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</si>
  <si>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</si>
  <si>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</si>
  <si>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</si>
  <si>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</si>
  <si>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</si>
  <si>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</si>
  <si>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</si>
  <si>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</si>
  <si>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</si>
  <si>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</si>
  <si>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</si>
  <si>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</si>
  <si>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</si>
  <si>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</si>
  <si>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</si>
  <si>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</si>
  <si>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</si>
  <si>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</si>
  <si>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</si>
  <si>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</si>
  <si>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</si>
  <si>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</si>
  <si>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</si>
  <si>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</si>
  <si>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</si>
  <si>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</si>
  <si>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</si>
  <si>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</si>
  <si>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</si>
  <si>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</si>
  <si>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</si>
  <si>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</si>
  <si>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</si>
  <si>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</si>
  <si>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</si>
  <si>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</si>
  <si>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</si>
  <si>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</si>
  <si>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</si>
  <si>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</si>
  <si>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</si>
  <si>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</si>
  <si>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</si>
  <si>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</si>
  <si>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</si>
  <si>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</si>
  <si>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</si>
  <si>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</si>
  <si>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</si>
  <si>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</si>
  <si>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</si>
  <si>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</si>
  <si>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</si>
  <si>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</si>
  <si>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</si>
  <si>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</si>
  <si>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</si>
  <si>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</si>
  <si>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</si>
  <si>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</si>
  <si>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</si>
  <si>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</si>
  <si>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</si>
  <si>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</si>
  <si>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</si>
  <si>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</si>
  <si>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</si>
  <si>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</si>
  <si>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</si>
  <si>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</si>
  <si>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</si>
  <si>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</si>
  <si>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</si>
  <si>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</si>
  <si>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</si>
  <si>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</si>
  <si>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</si>
  <si>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</si>
  <si>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</si>
  <si>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</si>
  <si>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</si>
  <si>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</si>
  <si>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</si>
  <si>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</si>
  <si>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</si>
  <si>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</si>
  <si>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</si>
  <si>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</si>
  <si>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</si>
  <si>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</si>
  <si>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</si>
  <si>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</si>
  <si>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</si>
  <si>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</si>
  <si>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</si>
  <si>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</si>
  <si>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</si>
  <si>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</si>
  <si>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</si>
  <si>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</si>
  <si>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</si>
  <si>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</si>
  <si>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</si>
  <si>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</si>
  <si>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</si>
  <si>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</si>
  <si>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</si>
  <si>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</si>
  <si>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</si>
  <si>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</si>
  <si>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</si>
  <si>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</si>
  <si>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</si>
  <si>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</si>
  <si>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</si>
  <si>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</si>
  <si>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</si>
  <si>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</si>
  <si>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</si>
  <si>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</si>
  <si>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</si>
  <si>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</si>
  <si>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</si>
  <si>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</si>
  <si>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</si>
  <si>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</si>
  <si>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</si>
  <si>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</si>
  <si>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</si>
  <si>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</si>
  <si>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</si>
  <si>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</si>
  <si>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</si>
  <si>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</si>
  <si>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</si>
  <si>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</si>
  <si>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</si>
  <si>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</si>
  <si>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</si>
  <si>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</si>
  <si>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</si>
  <si>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</si>
  <si>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</si>
  <si>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</si>
  <si>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</si>
  <si>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</si>
  <si>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</si>
  <si>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</si>
  <si>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</si>
  <si>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</si>
  <si>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</si>
  <si>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</si>
  <si>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</si>
  <si>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</si>
  <si>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</si>
  <si>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</si>
  <si>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</si>
  <si>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</si>
  <si>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</si>
  <si>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</si>
  <si>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</si>
  <si>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</si>
  <si>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</si>
  <si>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</si>
  <si>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</si>
  <si>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</si>
  <si>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</si>
  <si>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</si>
  <si>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</si>
  <si>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</si>
  <si>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</si>
  <si>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</si>
  <si>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</si>
  <si>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</si>
  <si>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</si>
  <si>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</si>
  <si>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</si>
  <si>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</si>
  <si>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</si>
  <si>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</si>
  <si>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</si>
  <si>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</si>
  <si>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</si>
  <si>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</si>
  <si>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</si>
  <si>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</si>
  <si>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</si>
  <si>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</si>
  <si>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</si>
  <si>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</si>
  <si>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</si>
  <si>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</si>
  <si>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</si>
  <si>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</si>
  <si>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</si>
  <si>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</si>
  <si>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</si>
  <si>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</si>
  <si>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</si>
  <si>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</si>
  <si>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</si>
  <si>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</si>
  <si>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</si>
  <si>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</si>
  <si>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</si>
  <si>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</si>
  <si>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</si>
  <si>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</si>
  <si>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</si>
  <si>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</si>
  <si>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</si>
  <si>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</si>
  <si>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</si>
  <si>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</si>
  <si>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</si>
  <si>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</si>
  <si>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</si>
  <si>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</si>
  <si>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</si>
  <si>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</si>
  <si>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</si>
  <si>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</si>
  <si>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</si>
  <si>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</si>
  <si>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</si>
  <si>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</si>
  <si>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</si>
  <si>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</si>
  <si>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</si>
  <si>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</si>
  <si>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</si>
  <si>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</si>
  <si>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</si>
  <si>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</si>
  <si>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</si>
  <si>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</si>
  <si>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</si>
  <si>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</si>
  <si>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</si>
  <si>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</si>
  <si>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</si>
  <si>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</si>
  <si>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</si>
  <si>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</si>
  <si>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</si>
  <si>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</si>
  <si>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</si>
  <si>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</si>
  <si>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</si>
  <si>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</si>
  <si>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</si>
  <si>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</si>
  <si>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</si>
  <si>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</si>
  <si>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</si>
  <si>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</si>
  <si>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</si>
  <si>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</si>
  <si>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</si>
  <si>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</si>
  <si>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</si>
  <si>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</si>
  <si>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</si>
  <si>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</si>
  <si>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</si>
  <si>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</si>
  <si>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</si>
  <si>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</si>
  <si>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</si>
  <si>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</si>
  <si>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</si>
  <si>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</si>
  <si>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</si>
  <si>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</si>
  <si>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</si>
  <si>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</si>
  <si>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</si>
  <si>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</si>
  <si>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</si>
  <si>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</si>
  <si>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</si>
  <si>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</si>
  <si>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</si>
  <si>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</si>
  <si>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</si>
  <si>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</si>
  <si>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</si>
  <si>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</si>
  <si>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</si>
  <si>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</si>
  <si>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</si>
  <si>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</si>
  <si>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</si>
  <si>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</si>
  <si>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</si>
  <si>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</si>
  <si>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</si>
  <si>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</si>
  <si>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</si>
  <si>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</si>
  <si>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</si>
  <si>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</si>
  <si>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</si>
  <si>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</si>
  <si>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</si>
  <si>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</si>
  <si>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</si>
  <si>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</si>
  <si>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</si>
  <si>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</si>
  <si>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</si>
  <si>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</si>
  <si>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</si>
  <si>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</si>
  <si>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</si>
  <si>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</si>
  <si>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</si>
  <si>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</si>
  <si>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</si>
  <si>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</si>
  <si>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</si>
  <si>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</si>
  <si>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</si>
  <si>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</si>
  <si>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</si>
  <si>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</si>
  <si>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</si>
  <si>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</si>
  <si>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</si>
  <si>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</si>
  <si>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</si>
  <si>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</si>
  <si>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</si>
  <si>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</si>
  <si>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</si>
  <si>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</si>
  <si>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</si>
  <si>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</si>
  <si>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</si>
  <si>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</si>
  <si>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</si>
  <si>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</si>
  <si>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</si>
  <si>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</si>
  <si>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</si>
  <si>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</si>
  <si>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</si>
  <si>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</si>
  <si>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</si>
  <si>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</si>
  <si>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</si>
  <si>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</si>
  <si>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</si>
  <si>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</si>
  <si>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</si>
  <si>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</si>
  <si>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</si>
  <si>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</si>
  <si>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</si>
  <si>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</si>
  <si>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</si>
  <si>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</si>
  <si>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</si>
  <si>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</si>
  <si>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</si>
  <si>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</si>
  <si>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</si>
  <si>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</si>
  <si>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</si>
  <si>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</si>
  <si>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</si>
  <si>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</si>
  <si>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</si>
  <si>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</si>
  <si>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</si>
  <si>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</si>
  <si>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</si>
  <si>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</si>
  <si>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</si>
  <si>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</si>
  <si>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</si>
  <si>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</si>
  <si>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</si>
  <si>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</si>
  <si>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</si>
  <si>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</si>
  <si>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</si>
  <si>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</si>
  <si>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</si>
  <si>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</si>
  <si>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</si>
  <si>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</si>
  <si>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</si>
  <si>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</si>
  <si>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</si>
  <si>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</si>
  <si>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</si>
  <si>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</si>
  <si>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</si>
  <si>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</si>
  <si>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</si>
  <si>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</si>
  <si>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</si>
  <si>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</si>
  <si>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</si>
  <si>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</si>
  <si>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</si>
  <si>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</si>
  <si>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</si>
  <si>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</si>
  <si>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</si>
  <si>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</si>
  <si>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</si>
  <si>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</si>
  <si>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</si>
  <si>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</si>
  <si>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</si>
  <si>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</si>
  <si>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</si>
  <si>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</si>
  <si>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</si>
  <si>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</si>
  <si>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</si>
  <si>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</si>
  <si>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</si>
  <si>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</si>
  <si>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</si>
  <si>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</si>
  <si>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</si>
  <si>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</si>
  <si>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</si>
  <si>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</si>
  <si>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</si>
  <si>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</si>
  <si>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</si>
  <si>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</si>
  <si>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</si>
  <si>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</si>
  <si>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</si>
  <si>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</si>
  <si>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</si>
  <si>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</si>
  <si>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</si>
  <si>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</si>
  <si>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</si>
  <si>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</si>
  <si>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</si>
  <si>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</si>
  <si>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</si>
  <si>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</si>
  <si>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</si>
  <si>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</si>
  <si>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</si>
  <si>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</si>
  <si>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</si>
  <si>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</si>
  <si>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</si>
  <si>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</si>
  <si>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</si>
  <si>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</si>
  <si>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</si>
  <si>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</si>
  <si>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</si>
  <si>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</si>
  <si>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</si>
  <si>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</si>
  <si>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</si>
  <si>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</si>
  <si>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</si>
  <si>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</si>
  <si>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</si>
  <si>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</si>
  <si>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</si>
  <si>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</si>
  <si>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</si>
  <si>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</si>
  <si>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</si>
  <si>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</si>
  <si>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</si>
  <si>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</si>
  <si>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</si>
  <si>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</si>
  <si>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</si>
  <si>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</si>
  <si>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</si>
  <si>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</si>
  <si>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</si>
  <si>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</si>
  <si>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</si>
  <si>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</si>
  <si>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</si>
  <si>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</si>
  <si>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</si>
  <si>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</si>
  <si>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</si>
  <si>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</si>
  <si>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</si>
  <si>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</si>
  <si>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</si>
  <si>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</si>
  <si>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</si>
  <si>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</si>
  <si>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</si>
  <si>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</si>
  <si>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</si>
  <si>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</si>
  <si>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</si>
  <si>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</si>
  <si>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</si>
  <si>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</si>
  <si>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</si>
  <si>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</si>
  <si>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</si>
  <si>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</si>
  <si>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</si>
  <si>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</si>
  <si>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</si>
  <si>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</si>
  <si>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</si>
  <si>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</si>
  <si>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</si>
  <si>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</si>
  <si>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</si>
  <si>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</si>
  <si>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</si>
  <si>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</si>
  <si>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</si>
  <si>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</si>
  <si>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</si>
  <si>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</si>
  <si>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</si>
  <si>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</si>
  <si>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</si>
  <si>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</si>
  <si>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</si>
  <si>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</si>
  <si>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</si>
  <si>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</si>
  <si>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</si>
  <si>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</si>
  <si>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</si>
  <si>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</si>
  <si>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</si>
  <si>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</si>
  <si>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</si>
  <si>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</si>
  <si>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</si>
  <si>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</si>
  <si>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</si>
  <si>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</si>
  <si>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</si>
  <si>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</si>
  <si>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</si>
  <si>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</si>
  <si>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</si>
  <si>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</si>
  <si>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</si>
  <si>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</si>
  <si>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</si>
  <si>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</si>
  <si>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</si>
  <si>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</si>
  <si>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</si>
  <si>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</si>
  <si>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</si>
  <si>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</si>
  <si>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</si>
  <si>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</si>
  <si>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</si>
  <si>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</si>
  <si>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</si>
  <si>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</si>
  <si>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</si>
  <si>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</si>
  <si>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</si>
  <si>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</si>
  <si>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</si>
  <si>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</si>
  <si>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</si>
  <si>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</si>
  <si>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</si>
  <si>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</si>
  <si>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</si>
  <si>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</si>
  <si>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</si>
  <si>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</si>
  <si>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</si>
  <si>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</si>
  <si>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</si>
  <si>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</si>
  <si>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</si>
  <si>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</si>
  <si>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</si>
  <si>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</si>
  <si>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</si>
  <si>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</si>
  <si>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</si>
  <si>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</si>
  <si>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</si>
  <si>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</si>
  <si>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</si>
  <si>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</si>
  <si>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</si>
  <si>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</si>
  <si>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</si>
  <si>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</si>
  <si>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</si>
  <si>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</si>
  <si>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</si>
  <si>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</si>
  <si>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</si>
  <si>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</si>
  <si>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</si>
  <si>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</si>
  <si>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</si>
  <si>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</si>
  <si>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</si>
  <si>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</si>
  <si>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</si>
  <si>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</si>
  <si>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</si>
  <si>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</si>
  <si>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</si>
  <si>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</si>
  <si>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</si>
  <si>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</si>
  <si>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</si>
  <si>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</si>
  <si>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</si>
  <si>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</si>
  <si>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</si>
  <si>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</si>
  <si>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</si>
  <si>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</si>
  <si>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</si>
  <si>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</si>
  <si>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</si>
  <si>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</si>
  <si>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</si>
  <si>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</si>
  <si>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</si>
  <si>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</si>
  <si>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</si>
  <si>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</si>
  <si>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</si>
  <si>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</si>
  <si>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</si>
  <si>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</si>
  <si>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</si>
  <si>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</si>
  <si>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</si>
  <si>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</si>
  <si>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</si>
  <si>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</si>
  <si>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</si>
  <si>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</si>
  <si>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</si>
  <si>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</si>
  <si>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</si>
  <si>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</si>
  <si>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</si>
  <si>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</si>
  <si>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</si>
  <si>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</si>
  <si>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</si>
  <si>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</si>
  <si>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</si>
  <si>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</si>
  <si>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</si>
  <si>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</si>
  <si>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</si>
  <si>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</si>
  <si>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</si>
  <si>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</si>
  <si>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</si>
  <si>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</si>
  <si>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</si>
  <si>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</si>
  <si>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</si>
  <si>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</si>
  <si>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</si>
  <si>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</si>
  <si>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</si>
  <si>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</si>
  <si>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</si>
  <si>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</si>
  <si>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</si>
  <si>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</si>
  <si>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</si>
  <si>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</si>
  <si>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</si>
  <si>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</si>
  <si>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</si>
  <si>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</si>
  <si>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</si>
  <si>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</si>
  <si>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</si>
  <si>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</si>
  <si>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</si>
  <si>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</si>
  <si>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</si>
  <si>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</si>
  <si>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</si>
  <si>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</si>
  <si>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</si>
  <si>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</si>
  <si>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</si>
  <si>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</si>
  <si>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</si>
  <si>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</si>
  <si>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</si>
  <si>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</si>
  <si>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</si>
  <si>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</si>
  <si>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</si>
  <si>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</si>
  <si>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</si>
  <si>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</si>
  <si>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</si>
  <si>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</si>
  <si>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</si>
  <si>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</si>
  <si>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</si>
  <si>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</si>
  <si>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</si>
  <si>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</si>
  <si>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</si>
  <si>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</si>
  <si>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</si>
  <si>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</si>
  <si>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</si>
  <si>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</si>
  <si>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</si>
  <si>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</si>
  <si>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</si>
  <si>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</si>
  <si>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</si>
  <si>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</si>
  <si>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</si>
  <si>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</si>
  <si>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</si>
  <si>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</si>
  <si>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</si>
  <si>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</si>
  <si>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</si>
  <si>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</si>
  <si>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</si>
  <si>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</si>
  <si>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</si>
  <si>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</si>
  <si>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</si>
  <si>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</si>
  <si>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</si>
  <si>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</si>
  <si>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</si>
  <si>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</si>
  <si>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</si>
  <si>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</si>
  <si>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</si>
  <si>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</si>
  <si>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</si>
  <si>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</si>
  <si>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</si>
  <si>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</si>
  <si>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</si>
  <si>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</si>
  <si>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</si>
  <si>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</si>
  <si>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</si>
  <si>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</si>
  <si>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</si>
  <si>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</si>
  <si>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</si>
  <si>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</si>
  <si>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</si>
  <si>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</si>
  <si>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</si>
  <si>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</si>
  <si>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</si>
  <si>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</si>
  <si>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</si>
  <si>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</si>
  <si>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</si>
  <si>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</si>
  <si>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</si>
  <si>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</si>
  <si>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</si>
  <si>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</si>
  <si>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</si>
  <si>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</si>
  <si>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</si>
  <si>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</si>
  <si>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</si>
  <si>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</si>
  <si>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</si>
  <si>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</si>
  <si>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</si>
  <si>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</si>
  <si>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</si>
  <si>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</si>
  <si>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</si>
  <si>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</si>
  <si>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</si>
  <si>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</si>
  <si>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</si>
  <si>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</si>
  <si>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</si>
  <si>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</si>
  <si>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</si>
  <si>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</si>
  <si>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</si>
  <si>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</si>
  <si>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</si>
  <si>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</si>
  <si>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</si>
  <si>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</si>
  <si>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</si>
  <si>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</si>
  <si>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</si>
  <si>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</si>
  <si>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</si>
  <si>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</si>
  <si>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</si>
  <si>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</si>
  <si>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</si>
  <si>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</si>
  <si>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</si>
  <si>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</si>
  <si>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</si>
  <si>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</si>
  <si>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</si>
  <si>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</si>
  <si>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</si>
  <si>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</si>
  <si>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</si>
  <si>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</si>
  <si>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</si>
  <si>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</si>
  <si>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</si>
  <si>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</si>
  <si>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</si>
  <si>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</si>
  <si>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</si>
  <si>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</si>
  <si>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</si>
  <si>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</si>
  <si>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</si>
  <si>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</si>
  <si>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</si>
  <si>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</si>
  <si>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</si>
  <si>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</si>
  <si>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</si>
  <si>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</si>
  <si>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</si>
  <si>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</si>
  <si>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</si>
  <si>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</si>
  <si>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</si>
  <si>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</si>
  <si>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</si>
  <si>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</si>
  <si>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</si>
  <si>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</si>
  <si>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</si>
  <si>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</si>
  <si>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</si>
  <si>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</si>
  <si>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</si>
  <si>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</si>
  <si>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</si>
  <si>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</si>
  <si>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</si>
  <si>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</si>
  <si>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</si>
  <si>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</si>
  <si>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</si>
  <si>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</si>
  <si>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</si>
  <si>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</si>
  <si>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</si>
  <si>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</si>
  <si>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</si>
  <si>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</si>
  <si>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</si>
  <si>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</si>
  <si>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</si>
  <si>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</si>
  <si>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</si>
  <si>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</si>
  <si>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</si>
  <si>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</si>
  <si>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</si>
  <si>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</si>
  <si>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</si>
  <si>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</si>
  <si>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</si>
  <si>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</si>
  <si>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</si>
  <si>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</si>
  <si>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</si>
  <si>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</si>
  <si>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</si>
  <si>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</si>
  <si>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</si>
  <si>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</si>
  <si>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</si>
  <si>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</si>
  <si>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</si>
  <si>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</si>
  <si>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</si>
  <si>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</si>
  <si>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</si>
  <si>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</si>
  <si>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</si>
  <si>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</si>
  <si>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</si>
  <si>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</si>
  <si>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</si>
  <si>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</si>
  <si>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</si>
  <si>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</si>
  <si>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</si>
  <si>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</si>
  <si>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</si>
  <si>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</si>
  <si>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</si>
  <si>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</si>
  <si>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</si>
  <si>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</si>
  <si>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</si>
  <si>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</si>
  <si>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</si>
  <si>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</si>
  <si>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</si>
  <si>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</si>
  <si>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</si>
  <si>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</si>
  <si>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</si>
  <si>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</si>
  <si>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</si>
  <si>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</si>
  <si>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</si>
  <si>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</si>
  <si>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</si>
  <si>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</si>
  <si>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</si>
  <si>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</si>
  <si>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</si>
  <si>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</si>
  <si>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</si>
  <si>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</si>
  <si>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</si>
  <si>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</si>
  <si>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</si>
  <si>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</si>
  <si>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</si>
  <si>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</si>
  <si>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</si>
  <si>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</si>
  <si>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</si>
  <si>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</si>
  <si>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</si>
  <si>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</si>
  <si>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</si>
  <si>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</si>
  <si>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</si>
  <si>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</si>
  <si>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</si>
  <si>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</si>
  <si>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</si>
  <si>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</si>
  <si>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</si>
  <si>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</si>
  <si>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</si>
  <si>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</si>
  <si>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</si>
  <si>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</si>
  <si>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</si>
  <si>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</si>
  <si>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</si>
  <si>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</si>
  <si>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</si>
  <si>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</si>
  <si>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</si>
  <si>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</si>
  <si>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</si>
  <si>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</si>
  <si>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</si>
  <si>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</si>
  <si>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</si>
  <si>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</si>
  <si>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</si>
  <si>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</si>
  <si>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</si>
  <si>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</si>
  <si>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</si>
  <si>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</si>
  <si>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</si>
  <si>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</si>
  <si>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</si>
  <si>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</si>
  <si>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</si>
  <si>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</si>
  <si>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</si>
  <si>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</si>
  <si>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</si>
  <si>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</si>
  <si>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</si>
  <si>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</si>
  <si>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</si>
  <si>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</si>
  <si>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</si>
  <si>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</si>
  <si>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</si>
  <si>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</si>
  <si>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</si>
  <si>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</si>
  <si>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</si>
  <si>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</si>
  <si>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</si>
  <si>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</si>
  <si>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</si>
  <si>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</si>
  <si>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</si>
  <si>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</si>
  <si>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</si>
  <si>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</si>
  <si>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</si>
  <si>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</si>
  <si>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</si>
  <si>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</si>
  <si>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</si>
  <si>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</si>
  <si>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</si>
  <si>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</si>
  <si>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</si>
  <si>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</si>
  <si>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</si>
  <si>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</si>
  <si>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</si>
  <si>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</si>
  <si>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</si>
  <si>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</si>
  <si>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</si>
  <si>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</si>
  <si>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</si>
  <si>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</si>
  <si>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</si>
  <si>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</si>
  <si>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</si>
  <si>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</si>
  <si>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</si>
  <si>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</si>
  <si>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</si>
  <si>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</si>
  <si>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</si>
  <si>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</si>
  <si>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</si>
  <si>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</si>
  <si>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</si>
  <si>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</si>
  <si>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</si>
  <si>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</si>
  <si>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</si>
  <si>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</si>
  <si>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</si>
  <si>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</si>
  <si>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</si>
  <si>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</si>
  <si>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</si>
  <si>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</si>
  <si>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</si>
  <si>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</si>
  <si>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</si>
  <si>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</si>
  <si>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</si>
  <si>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</si>
  <si>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</si>
  <si>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</si>
  <si>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</si>
  <si>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</si>
  <si>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</si>
  <si>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</si>
  <si>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</si>
  <si>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</si>
  <si>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</si>
  <si>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</si>
  <si>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</si>
  <si>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</si>
  <si>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</si>
  <si>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</si>
  <si>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</si>
  <si>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</si>
  <si>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</si>
  <si>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</si>
  <si>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</si>
  <si>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</si>
  <si>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</si>
  <si>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</si>
  <si>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</si>
  <si>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</si>
  <si>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</si>
  <si>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</si>
  <si>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</si>
  <si>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</si>
  <si>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</si>
  <si>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</si>
  <si>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</si>
  <si>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</si>
  <si>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</si>
  <si>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</si>
  <si>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</si>
  <si>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</si>
  <si>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</si>
  <si>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</si>
  <si>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</si>
  <si>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</si>
  <si>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</si>
  <si>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</si>
  <si>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</si>
  <si>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</si>
  <si>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</si>
  <si>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</si>
  <si>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</si>
  <si>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</si>
  <si>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</si>
  <si>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</si>
  <si>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</si>
  <si>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</si>
  <si>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</si>
  <si>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</si>
  <si>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</si>
  <si>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</si>
  <si>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</si>
  <si>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</si>
  <si>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</si>
  <si>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</si>
  <si>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</si>
  <si>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</si>
  <si>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</si>
  <si>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</si>
  <si>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</si>
  <si>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</si>
  <si>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</si>
  <si>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</si>
  <si>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</si>
  <si>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</si>
  <si>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</si>
  <si>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</si>
  <si>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</si>
  <si>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</si>
  <si>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</si>
  <si>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</si>
  <si>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</si>
  <si>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</si>
  <si>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</si>
  <si>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</si>
  <si>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</si>
  <si>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</si>
  <si>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</si>
  <si>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</si>
  <si>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</si>
  <si>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</si>
  <si>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</si>
  <si>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</si>
  <si>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</si>
  <si>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</si>
  <si>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</si>
  <si>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</si>
  <si>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</si>
  <si>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</si>
  <si>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</si>
  <si>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</si>
  <si>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</si>
  <si>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</si>
  <si>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</si>
  <si>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</si>
  <si>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</si>
  <si>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</si>
  <si>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</si>
  <si>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</si>
  <si>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</si>
  <si>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</si>
  <si>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</si>
  <si>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</si>
  <si>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</si>
  <si>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</si>
  <si>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</si>
  <si>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</si>
  <si>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</si>
  <si>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</si>
  <si>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</si>
  <si>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</si>
  <si>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</si>
  <si>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</si>
  <si>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</si>
  <si>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</si>
  <si>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</si>
  <si>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</si>
  <si>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</si>
  <si>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</si>
  <si>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</si>
  <si>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</si>
  <si>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</si>
  <si>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</si>
  <si>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</si>
  <si>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</si>
  <si>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</si>
  <si>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</si>
  <si>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</si>
  <si>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</si>
  <si>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</si>
  <si>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</si>
  <si>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</si>
  <si>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</si>
  <si>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</si>
  <si>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</si>
  <si>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</si>
  <si>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</si>
  <si>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</si>
  <si>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</si>
  <si>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</si>
  <si>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</si>
  <si>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</si>
  <si>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</si>
  <si>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</si>
  <si>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</si>
  <si>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</si>
  <si>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</si>
  <si>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</si>
  <si>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</si>
  <si>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</si>
  <si>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</si>
  <si>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</si>
  <si>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</si>
  <si>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</si>
  <si>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</si>
  <si>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</si>
  <si>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</si>
  <si>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</si>
  <si>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</si>
  <si>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</si>
  <si>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</si>
  <si>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</si>
  <si>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</si>
  <si>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</si>
  <si>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</si>
  <si>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</si>
  <si>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</si>
  <si>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</si>
  <si>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</si>
  <si>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</si>
  <si>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</si>
  <si>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</si>
  <si>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</si>
  <si>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</si>
  <si>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</si>
  <si>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</si>
  <si>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</si>
  <si>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</si>
  <si>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</si>
  <si>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</si>
  <si>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</si>
  <si>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</si>
  <si>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</si>
  <si>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</si>
  <si>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</si>
  <si>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</si>
  <si>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</si>
  <si>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</si>
  <si>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</si>
  <si>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</si>
  <si>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</si>
  <si>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</si>
  <si>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</si>
  <si>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</si>
  <si>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</si>
  <si>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</si>
  <si>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</si>
  <si>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</si>
  <si>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</si>
  <si>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</si>
  <si>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</si>
  <si>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</si>
  <si>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</si>
  <si>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</si>
  <si>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</si>
  <si>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</si>
  <si>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</si>
  <si>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</si>
  <si>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</si>
  <si>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</si>
  <si>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</si>
  <si>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</si>
  <si>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</si>
  <si>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</si>
  <si>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</si>
  <si>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</si>
  <si>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</si>
  <si>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</si>
  <si>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</si>
  <si>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</si>
  <si>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</si>
  <si>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</si>
  <si>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</si>
  <si>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</si>
  <si>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</si>
  <si>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</si>
  <si>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</si>
  <si>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</si>
  <si>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</si>
  <si>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</si>
  <si>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</si>
  <si>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</si>
  <si>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</si>
  <si>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</si>
  <si>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</si>
  <si>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</si>
  <si>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</si>
  <si>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</si>
  <si>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</si>
  <si>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</si>
  <si>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</si>
  <si>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</si>
  <si>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</si>
  <si>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</si>
  <si>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</si>
  <si>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</si>
  <si>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</si>
  <si>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</si>
  <si>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</si>
  <si>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</si>
  <si>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</si>
  <si>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</si>
  <si>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</si>
  <si>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</si>
  <si>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</si>
  <si>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</si>
  <si>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</si>
  <si>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</si>
  <si>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</si>
  <si>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</si>
  <si>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</si>
  <si>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</si>
  <si>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</si>
  <si>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</si>
  <si>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</si>
  <si>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</si>
  <si>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</si>
  <si>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</si>
  <si>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</si>
  <si>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</si>
  <si>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</si>
  <si>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</si>
  <si>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</si>
  <si>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</si>
  <si>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</si>
  <si>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</si>
  <si>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</si>
  <si>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</si>
  <si>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</si>
  <si>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</si>
  <si>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</si>
  <si>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</si>
  <si>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</si>
  <si>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</si>
  <si>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</si>
  <si>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</si>
  <si>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</si>
  <si>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</si>
  <si>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</si>
  <si>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</si>
  <si>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</si>
  <si>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</si>
  <si>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</si>
  <si>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</si>
  <si>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</si>
  <si>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</si>
  <si>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</si>
  <si>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</si>
  <si>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</si>
  <si>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</si>
  <si>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</si>
  <si>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</si>
  <si>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</si>
  <si>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</si>
  <si>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</si>
  <si>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</si>
  <si>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</si>
  <si>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</si>
  <si>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</si>
  <si>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</si>
  <si>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</si>
  <si>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</si>
  <si>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</si>
  <si>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</si>
  <si>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</si>
  <si>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</si>
  <si>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</si>
  <si>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</si>
  <si>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</si>
  <si>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</si>
  <si>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</si>
  <si>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</si>
  <si>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</si>
  <si>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</si>
  <si>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</si>
  <si>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</si>
  <si>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</si>
  <si>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</si>
  <si>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</si>
  <si>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</si>
  <si>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</si>
  <si>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</si>
  <si>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</si>
  <si>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</si>
  <si>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</si>
  <si>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</si>
  <si>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</si>
  <si>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</si>
  <si>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</si>
  <si>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</si>
  <si>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</si>
  <si>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</si>
  <si>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</si>
  <si>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</si>
  <si>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</si>
  <si>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</si>
  <si>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</si>
  <si>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</si>
  <si>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</si>
  <si>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</si>
  <si>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</si>
  <si>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</si>
  <si>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</si>
  <si>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</si>
  <si>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</si>
  <si>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</si>
  <si>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</si>
  <si>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</si>
  <si>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</si>
  <si>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</si>
  <si>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</si>
  <si>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</si>
  <si>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</si>
  <si>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</si>
  <si>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</si>
  <si>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</si>
  <si>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</si>
  <si>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</si>
  <si>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</si>
  <si>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</si>
  <si>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</si>
  <si>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</si>
  <si>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</si>
  <si>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</si>
  <si>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</si>
  <si>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</si>
  <si>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</si>
  <si>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</si>
  <si>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</si>
  <si>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</si>
  <si>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</si>
  <si>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</si>
  <si>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</si>
  <si>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</si>
  <si>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</si>
  <si>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</si>
  <si>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</si>
  <si>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</si>
  <si>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</si>
  <si>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</si>
  <si>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</si>
  <si>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</si>
  <si>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</si>
  <si>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</si>
  <si>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</si>
  <si>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</si>
  <si>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</si>
  <si>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</si>
  <si>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</si>
  <si>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</si>
  <si>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</si>
  <si>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</si>
  <si>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</si>
  <si>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</si>
  <si>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</si>
  <si>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</si>
  <si>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</si>
  <si>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</si>
  <si>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</si>
  <si>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</si>
  <si>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</si>
  <si>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</si>
  <si>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</si>
  <si>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</si>
  <si>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</si>
  <si>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</si>
  <si>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</si>
  <si>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</si>
  <si>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</si>
  <si>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</si>
  <si>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</si>
  <si>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</si>
  <si>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</si>
  <si>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</si>
  <si>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</si>
  <si>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</si>
  <si>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</si>
  <si>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</si>
  <si>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</si>
  <si>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</si>
  <si>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</si>
  <si>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</si>
  <si>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</si>
  <si>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</si>
  <si>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</si>
  <si>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</si>
  <si>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</si>
  <si>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</si>
  <si>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</si>
  <si>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</si>
  <si>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</si>
  <si>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</si>
  <si>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</si>
  <si>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</si>
  <si>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</si>
  <si>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</si>
  <si>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</si>
  <si>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</si>
  <si>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</si>
  <si>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</si>
  <si>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</si>
  <si>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</si>
  <si>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</si>
  <si>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</si>
  <si>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</si>
  <si>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</si>
  <si>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</si>
  <si>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</si>
  <si>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</si>
  <si>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</si>
  <si>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</si>
  <si>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</si>
  <si>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</si>
  <si>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</si>
  <si>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</si>
  <si>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</si>
  <si>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</si>
  <si>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</si>
  <si>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</si>
  <si>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</si>
  <si>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</si>
  <si>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</si>
  <si>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</si>
  <si>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</si>
  <si>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</si>
  <si>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</si>
  <si>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</si>
  <si>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</si>
  <si>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</si>
  <si>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</si>
  <si>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</si>
  <si>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</si>
  <si>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</si>
  <si>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</si>
  <si>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</si>
  <si>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</si>
  <si>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</si>
  <si>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</si>
  <si>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</si>
  <si>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</si>
  <si>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</si>
  <si>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</si>
  <si>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</si>
  <si>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</si>
  <si>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</si>
  <si>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</si>
  <si>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</si>
  <si>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</si>
  <si>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</si>
  <si>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</si>
  <si>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</si>
  <si>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</si>
  <si>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</si>
  <si>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</si>
  <si>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</si>
  <si>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</si>
  <si>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</si>
  <si>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</si>
  <si>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</si>
  <si>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</si>
  <si>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</si>
  <si>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</si>
  <si>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</si>
  <si>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</si>
  <si>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</si>
  <si>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</si>
  <si>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</si>
  <si>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</si>
  <si>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</si>
  <si>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</si>
  <si>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</si>
  <si>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</si>
  <si>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</si>
  <si>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</si>
  <si>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</si>
  <si>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</si>
  <si>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</si>
  <si>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</si>
  <si>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</si>
  <si>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</si>
  <si>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</si>
  <si>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</si>
  <si>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</si>
  <si>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</si>
  <si>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</si>
  <si>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</si>
  <si>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</si>
  <si>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</si>
  <si>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</si>
  <si>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</si>
  <si>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</si>
  <si>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</si>
  <si>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</si>
  <si>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</si>
  <si>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</si>
  <si>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</si>
  <si>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</si>
  <si>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</si>
  <si>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</si>
  <si>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</si>
  <si>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</si>
  <si>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</si>
  <si>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</si>
  <si>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</si>
  <si>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</si>
  <si>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</si>
  <si>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</si>
  <si>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</si>
  <si>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</si>
  <si>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</si>
  <si>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</si>
  <si>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</si>
  <si>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</si>
  <si>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</si>
  <si>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</si>
  <si>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</si>
  <si>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</si>
  <si>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</si>
  <si>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</si>
  <si>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</si>
  <si>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</si>
  <si>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</si>
  <si>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</si>
  <si>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</si>
  <si>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</si>
  <si>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</si>
  <si>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</si>
  <si>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</si>
  <si>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</si>
  <si>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</si>
  <si>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</si>
  <si>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</si>
  <si>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</si>
  <si>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</si>
  <si>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</si>
  <si>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</si>
  <si>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</si>
  <si>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</si>
  <si>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</si>
  <si>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</si>
  <si>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</si>
  <si>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</si>
  <si>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</si>
  <si>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</si>
  <si>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</si>
  <si>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</si>
  <si>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</si>
  <si>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</si>
  <si>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</si>
  <si>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</si>
  <si>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</si>
  <si>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</si>
  <si>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</si>
  <si>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</si>
  <si>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</si>
  <si>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</si>
  <si>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</si>
  <si>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</si>
  <si>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</si>
  <si>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</si>
  <si>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</si>
  <si>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</si>
  <si>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</si>
  <si>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</si>
  <si>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</si>
  <si>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</si>
  <si>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</si>
  <si>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</si>
  <si>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</si>
  <si>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</si>
  <si>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</si>
  <si>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</si>
  <si>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</si>
  <si>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</si>
  <si>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</si>
  <si>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</si>
  <si>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</si>
  <si>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</si>
  <si>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</si>
  <si>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</si>
  <si>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</si>
  <si>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</si>
  <si>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</si>
  <si>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</si>
  <si>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</si>
  <si>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</si>
  <si>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</si>
  <si>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</si>
  <si>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</si>
  <si>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</si>
  <si>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</si>
  <si>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</si>
  <si>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</si>
  <si>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</si>
  <si>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</si>
  <si>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</si>
  <si>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</si>
  <si>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</si>
  <si>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</si>
  <si>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</si>
  <si>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</si>
  <si>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</si>
  <si>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</si>
  <si>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</si>
  <si>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</si>
  <si>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</si>
  <si>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</si>
  <si>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</si>
  <si>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</si>
  <si>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</si>
  <si>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</si>
  <si>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</si>
  <si>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</si>
  <si>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</si>
  <si>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</si>
  <si>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</si>
  <si>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</si>
  <si>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</si>
  <si>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</si>
  <si>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</si>
  <si>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</si>
  <si>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</si>
  <si>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</si>
  <si>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</si>
  <si>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</si>
  <si>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</si>
  <si>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</si>
  <si>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</si>
  <si>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</si>
  <si>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</si>
  <si>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</si>
  <si>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</si>
  <si>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</si>
  <si>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</si>
  <si>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</si>
  <si>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</si>
  <si>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</si>
  <si>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</si>
  <si>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</si>
  <si>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</si>
  <si>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</si>
  <si>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</si>
  <si>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</si>
  <si>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</si>
  <si>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</si>
  <si>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</si>
  <si>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</si>
  <si>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</si>
  <si>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</si>
  <si>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</si>
  <si>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</si>
  <si>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</si>
  <si>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</si>
  <si>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</si>
  <si>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</si>
  <si>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</si>
  <si>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</si>
  <si>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</si>
  <si>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</si>
  <si>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</si>
  <si>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</si>
  <si>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</si>
  <si>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</si>
  <si>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</si>
  <si>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</si>
  <si>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</si>
  <si>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</si>
  <si>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</si>
  <si>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</si>
  <si>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</si>
  <si>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</si>
  <si>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</si>
  <si>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</si>
  <si>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</si>
  <si>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</si>
  <si>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</si>
  <si>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</si>
  <si>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</si>
  <si>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</si>
  <si>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</si>
  <si>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</si>
  <si>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</si>
  <si>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</si>
  <si>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</si>
  <si>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</si>
  <si>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</si>
  <si>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</si>
  <si>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</si>
  <si>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</si>
  <si>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</si>
  <si>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</si>
  <si>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</si>
  <si>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</si>
  <si>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</si>
  <si>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</si>
  <si>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</si>
  <si>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</si>
  <si>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</si>
  <si>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</si>
  <si>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</si>
  <si>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</si>
  <si>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</si>
  <si>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</si>
  <si>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</si>
  <si>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</si>
  <si>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</si>
  <si>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</si>
  <si>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</si>
  <si>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</si>
  <si>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</si>
  <si>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</si>
  <si>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</si>
  <si>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</si>
  <si>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</si>
  <si>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</si>
  <si>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</si>
  <si>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</si>
  <si>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</si>
  <si>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</si>
  <si>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</si>
  <si>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</si>
  <si>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</si>
  <si>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</si>
  <si>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</si>
  <si>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</si>
  <si>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</si>
  <si>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</si>
  <si>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</si>
  <si>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</si>
  <si>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</si>
  <si>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</si>
  <si>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</si>
  <si>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</si>
  <si>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</si>
  <si>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</si>
  <si>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</si>
  <si>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</si>
  <si>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</si>
  <si>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</si>
  <si>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</si>
  <si>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</si>
  <si>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</si>
  <si>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</si>
  <si>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</si>
  <si>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</si>
  <si>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</si>
  <si>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</si>
  <si>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</si>
  <si>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</si>
  <si>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</si>
  <si>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</si>
  <si>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</si>
  <si>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</si>
  <si>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</si>
  <si>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</si>
  <si>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</si>
  <si>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</si>
  <si>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</si>
  <si>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</si>
  <si>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</si>
  <si>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</si>
  <si>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</si>
  <si>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</si>
  <si>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</si>
  <si>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</si>
  <si>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</si>
  <si>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</si>
  <si>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</si>
  <si>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</si>
  <si>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</si>
  <si>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</si>
  <si>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</si>
  <si>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</si>
  <si>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</si>
  <si>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</si>
  <si>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</si>
  <si>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</si>
  <si>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</si>
  <si>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</si>
  <si>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</si>
  <si>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</si>
  <si>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</si>
  <si>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</si>
  <si>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</si>
  <si>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</si>
  <si>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</si>
  <si>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</si>
  <si>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</si>
  <si>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</si>
  <si>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</si>
  <si>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</si>
  <si>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</si>
  <si>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</si>
  <si>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</si>
  <si>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</si>
  <si>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</si>
  <si>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</si>
  <si>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</si>
  <si>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</si>
  <si>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</si>
  <si>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</si>
  <si>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</si>
  <si>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</si>
  <si>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</si>
  <si>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</si>
  <si>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</si>
  <si>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</si>
  <si>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</si>
  <si>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</si>
  <si>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</si>
  <si>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</si>
  <si>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</si>
  <si>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</si>
  <si>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</si>
  <si>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</si>
  <si>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</si>
  <si>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</si>
  <si>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</si>
  <si>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</si>
  <si>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</si>
  <si>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</si>
  <si>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</si>
  <si>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</si>
  <si>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</si>
  <si>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</si>
  <si>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</si>
  <si>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</si>
  <si>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</si>
  <si>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</si>
  <si>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</si>
  <si>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</si>
  <si>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</si>
  <si>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</si>
  <si>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</si>
  <si>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</si>
  <si>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</si>
  <si>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</si>
  <si>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</si>
  <si>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</si>
  <si>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</si>
  <si>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</si>
  <si>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</si>
  <si>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</si>
  <si>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</si>
  <si>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</si>
  <si>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</si>
  <si>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</si>
  <si>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</si>
  <si>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</si>
  <si>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</si>
  <si>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</si>
  <si>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</si>
  <si>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</si>
  <si>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</si>
  <si>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</si>
  <si>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</si>
  <si>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</si>
  <si>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</si>
  <si>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</si>
  <si>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</si>
  <si>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</si>
  <si>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</si>
  <si>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</si>
  <si>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</si>
  <si>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</si>
  <si>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</si>
  <si>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</si>
  <si>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</si>
  <si>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</si>
  <si>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</si>
  <si>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</si>
  <si>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</si>
  <si>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</si>
  <si>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</si>
  <si>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</si>
  <si>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</si>
  <si>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</si>
  <si>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</si>
  <si>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</si>
  <si>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</si>
  <si>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</si>
  <si>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</si>
  <si>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</si>
  <si>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</si>
  <si>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</si>
  <si>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</si>
  <si>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</si>
  <si>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</si>
  <si>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</si>
  <si>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</si>
  <si>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</si>
  <si>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</si>
  <si>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</si>
  <si>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</si>
  <si>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</si>
  <si>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</si>
  <si>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</si>
  <si>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</si>
  <si>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</si>
  <si>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</si>
  <si>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</si>
  <si>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</si>
  <si>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</si>
  <si>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</si>
  <si>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</si>
  <si>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</si>
  <si>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</si>
  <si>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</si>
  <si>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</si>
  <si>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</si>
  <si>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</si>
  <si>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</si>
  <si>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</si>
  <si>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</si>
  <si>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</si>
  <si>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</si>
  <si>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</si>
  <si>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</si>
  <si>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</si>
  <si>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</si>
  <si>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</si>
  <si>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</si>
  <si>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</si>
  <si>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</si>
  <si>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</si>
  <si>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</si>
  <si>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</si>
  <si>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</si>
  <si>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</si>
  <si>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</si>
  <si>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</si>
  <si>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</si>
  <si>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</si>
  <si>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</si>
  <si>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</si>
  <si>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</si>
  <si>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</si>
  <si>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</si>
  <si>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</si>
  <si>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</si>
  <si>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</si>
  <si>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</si>
  <si>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</si>
  <si>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</si>
  <si>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</si>
  <si>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</si>
  <si>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</si>
  <si>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</si>
  <si>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</si>
  <si>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</si>
  <si>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</si>
  <si>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</si>
  <si>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</si>
  <si>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</si>
  <si>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</si>
  <si>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</si>
  <si>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</si>
  <si>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</si>
  <si>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</si>
  <si>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</si>
  <si>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</si>
  <si>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</si>
  <si>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</si>
  <si>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</si>
  <si>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</si>
  <si>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</si>
  <si>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</si>
  <si>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</si>
  <si>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</si>
  <si>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</si>
  <si>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</si>
  <si>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</si>
  <si>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</si>
  <si>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</si>
  <si>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</si>
  <si>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</si>
  <si>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</si>
  <si>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</si>
  <si>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</si>
  <si>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</si>
  <si>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</si>
  <si>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</si>
  <si>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</si>
  <si>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</si>
  <si>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</si>
  <si>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</si>
  <si>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</si>
  <si>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</si>
  <si>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</si>
  <si>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</si>
  <si>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</si>
  <si>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</si>
  <si>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</si>
  <si>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</si>
  <si>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</si>
  <si>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</si>
  <si>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</si>
  <si>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</si>
  <si>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</si>
  <si>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</si>
  <si>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</si>
  <si>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</si>
  <si>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</si>
  <si>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team fuel PG need 40 min </t>
  </si>
  <si>
    <t>PCM-20251110-00001072</t>
  </si>
  <si>
    <t xml:space="preserve">ETA 10 min </t>
  </si>
  <si>
    <t>PCM-20251110-00000956</t>
  </si>
  <si>
    <t>site down again at 2025-11-10 12:50:52 // 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</si>
  <si>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</si>
  <si>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</si>
  <si>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</si>
  <si>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</si>
  <si>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</si>
  <si>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</si>
  <si>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</si>
  <si>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</si>
  <si>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</si>
  <si>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</si>
  <si>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PCM-20251110-00000974</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</si>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</sst>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3" totalsRowShown="0" headerRowDxfId="31" dataDxfId="30" headerRowBorderDxfId="28" tableBorderDxfId="29">
  <autoFilter ref="A1:L2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308.61531944444141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12097</v>
      </c>
      <c r="E3" s="110"/>
      <c r="F3" s="111"/>
      <c r="G3" s="112">
        <f t="shared" ca="1" si="0"/>
        <v>45971.563745370368</v>
      </c>
      <c r="H3" s="111"/>
      <c r="I3" s="109" t="str">
        <f>IFERROR(VLOOKUP(D3,DB!A:F,6,0),"")</f>
        <v>Generator-SG</v>
      </c>
      <c r="J3" s="109" t="str">
        <f>IFERROR(VLOOKUP(D3,DB!A:G,7,0),"")</f>
        <v>Dead</v>
      </c>
      <c r="K3" s="113"/>
      <c r="L3" s="114" t="str">
        <f>IFERROR(VLOOKUP(D3,DB!A:I,9,0),"")</f>
        <v>Latis</v>
      </c>
    </row>
    <row r="4" spans="1:15" ht="15" customHeight="1">
      <c r="A4" s="108"/>
      <c r="B4" s="109" t="str">
        <f>IFERROR(VLOOKUP(D4,DB!A:K,11,0),"")</f>
        <v/>
      </c>
      <c r="C4" s="109"/>
      <c r="D4" s="109"/>
      <c r="E4" s="110"/>
      <c r="F4" s="111"/>
      <c r="G4" s="112">
        <f t="shared" ca="1" si="0"/>
        <v>45971.563745370368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45971.563745370368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45971.563745370368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45971.563745370368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45971.563745370368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45971.563745370368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45971.563745370368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45971.563745370368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45971.563745370368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45971.563745370368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45971.563745370368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45971.563745370368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45971.563745370368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45971.563745370368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45971.563745370368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45971.563745370368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45971.563745370368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45971.563745370368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45971.563745370368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45971.563745370368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45971.563745370368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45971.563745370368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45971.563745370368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45971.563745370368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45971.563745370368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45971.563745370368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45971.563745370368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45971.563745370368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45971.563745370368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45971.563745370368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45971.563745370368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45971.563745370368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45971.563745370368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45971.563745370368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45971.563745370368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45971.563745370368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45971.563745370368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45971.563745370368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45971.563745370368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45971.563745370368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45971.563745370368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45971.563745370368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45971.563745370368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45971.563745370368</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45971.563745370368</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A8803B4-2C6D-4A07-8303-9DF091422444}"/>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146.56390740740608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0.25765740740462206</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14489</v>
      </c>
      <c r="E5" s="103" t="s">
        <v>39021</v>
      </c>
      <c r="F5" s="104">
        <v>45971.516782407409</v>
      </c>
      <c r="G5" s="105">
        <f t="shared" ref="G5:G30" ca="1" si="1">IFERROR(NOW()-F5,"-")</f>
        <v>4.6962962958787102E-2</v>
      </c>
      <c r="H5" s="104">
        <v>45971.51053240741</v>
      </c>
      <c r="I5" s="18" t="str">
        <f>IFERROR(VLOOKUP(D5,DB!A:F,6,0),"")</f>
        <v>SCECO</v>
      </c>
      <c r="J5" s="18" t="str">
        <f>IFERROR(VLOOKUP(D5,DB!A:G,7,0),"")</f>
        <v>Dead+No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45971.563745370368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45971.563745370368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45971.563745370368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45971.563745370368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61"/>
      <c r="E10" s="103"/>
      <c r="F10" s="104"/>
      <c r="G10" s="105">
        <f t="shared" ca="1" si="1"/>
        <v>45971.563745370368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45971.563745370368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45971.563745370368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45971.563745370368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45971.563745370368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45971.563745370368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45971.563745370368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45971.563745370368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45971.563745370368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45971.563745370368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45971.563745370368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45971.563745370368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45971.563745370368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45971.563745370368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45971.563745370368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45971.563745370368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45971.563745370368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45971.563745370368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45971.563745370368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45971.563745370368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45971.563745370368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2">IFERROR(NOW()-F31,"-")</f>
        <v>45971.563745370368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45971.563745370368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45971.563745370368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45971.563745370368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45971.563745370368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45971.563745370368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t="shared" ca="1" si="2"/>
        <v>45971.563745370368</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20234</v>
      </c>
      <c r="E2" s="18" t="s">
        <v>39021</v>
      </c>
      <c r="F2" s="20">
        <v>45971.4766087963</v>
      </c>
      <c r="G2" s="21">
        <f ca="1">IFERROR(NOW()-F2,"-")</f>
        <v>8.7136574067699257E-2</v>
      </c>
      <c r="H2" s="22">
        <v>45971.471597222226</v>
      </c>
      <c r="I2" s="19" t="str">
        <f>IFERROR(VLOOKUP(D2,DB!A:F,6,0),"")</f>
        <v>Generator-SG</v>
      </c>
      <c r="J2" s="18" t="str">
        <f>IFERROR(VLOOKUP(D2,DB!A:G,7,0),"")</f>
        <v>Dead+No BB Design</v>
      </c>
      <c r="K2" s="45" t="s">
        <v>39110</v>
      </c>
      <c r="L2" s="23" t="str">
        <f>IFERROR(VLOOKUP(D2,DB!A:I,9,0),"")</f>
        <v>Latis</v>
      </c>
    </row>
    <row r="3" spans="1:13" ht="15" customHeight="1">
      <c r="A3" s="19"/>
      <c r="B3" s="61" t="str">
        <f>IFERROR(VLOOKUP(D3,DB!A:K,11,0),"")</f>
        <v/>
      </c>
      <c r="C3" s="18"/>
      <c r="D3" s="61"/>
      <c r="E3" s="18"/>
      <c r="F3" s="20"/>
      <c r="G3" s="21">
        <f t="shared" ref="G3:G11" ca="1" si="0">IFERROR(NOW()-F3,"-")</f>
        <v>45971.563745370368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45971.563745370368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45971.563745370368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45971.563745370368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45971.563745370368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45971.563745370368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45971.563745370368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45971.563745370368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45971.563745370368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45971.563745370368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45971.563745370368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45971.563745370368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45971.563745370368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45971.563745370368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45971.563745370368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45971.563745370368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45971.563745370368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45971.563745370368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45971.563745370368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45971.563745370368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45971.563745370368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45971.563745370368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45971.563745370368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45971.563745370368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45971.563745370368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45971.563745370368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45971.563745370368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45971.563745370368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45971.563745370368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45971.563745370368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45971.563745370368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45971.563745370368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45971.563745370368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45971.563745370368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45971.563745370368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45971.563745370368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45971.563745370368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45971.563745370368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45971.563745370368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45971.563745370368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45971.563745370368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45971.563745370368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45971.563745370368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45971.563745370368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45971.563745370368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45971.563745370368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45971.563745370368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45971.563745370368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45971.563745370368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45971.563745370368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45971.563745370368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45971.563745370368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45971.563745370368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45971.563745370368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45971.563745370368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45971.563745370368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45971.563745370368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45971.563745370368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45971.563745370368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45971.563745370368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45971.563745370368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45971.563745370368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45971.563745370368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45971.563745370368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45971.563745370368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45971.563745370368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45971.563745370368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45971.563745370368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45971.563745370368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45971.563745370368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45971.563745370368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45971.563745370368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45971.563745370368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45971.563745370368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45971.563745370368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45971.563745370368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45971.563745370368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45971.563745370368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45971.563745370368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45971.563745370368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45971.563745370368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45971.563745370368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45971.563745370368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45971.563745370368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45971.563745370368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45971.563745370368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45971.563745370368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45971.563745370368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45971.563745370368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45971.563745370368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45971.563745370368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45971.563745370368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45971.563745370368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45971.563745370368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45971.563745370368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45971.563745370368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45971.563745370368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45971.563745370368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45971.563745370368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45971.563745370368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45971.563745370368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45971.563745370368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45971.563745370368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45971.563745370368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45971.563745370368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45971.563745370368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45971.563745370368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45971.563745370368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45971.563745370368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45971.563745370368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45971.563745370368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45971.563745370368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45971.563745370368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45971.563745370368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45971.563745370368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45971.563745370368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45971.563745370368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45971.563745370368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45971.563745370368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45971.563745370368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45971.563745370368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45971.563745370368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45971.563745370368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45971.563745370368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45971.563745370368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45971.563745370368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45971.563745370368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45971.563745370368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45971.563745370368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45971.563745370368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45971.563745370368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45971.563745370368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45971.563745370368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45971.563745370368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45971.563745370368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45971.563745370368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45971.563745370368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45971.563745370368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45971.563745370368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45971.563745370368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45971.563745370368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45971.563745370368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45971.563745370368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45971.563745370368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45971.563745370368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45971.563745370368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45971.563745370368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45971.563745370368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45971.563745370368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45971.563745370368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45971.563745370368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45971.563745370368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45971.563745370368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45971.563745370368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45971.563745370368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45971.563745370368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45971.563745370368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45971.563745370368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45971.563745370368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45971.563745370368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45971.563745370368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45971.563745370368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45971.563745370368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45971.563745370368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45971.563745370368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45971.563745370368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45971.563745370368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45971.563745370368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45971.563745370368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45971.563745370368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45971.563745370368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45971.563745370368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45971.563745370368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45971.563745370368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45971.563745370368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45971.563745370368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45971.563745370368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45971.563745370368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45971.563745370368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45971.563745370368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45971.563745370368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45971.563745370368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45971.563745370368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45971.563745370368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45971.563745370368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45971.563745370368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45971.563745370368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45971.563745370368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45971.563745370368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45971.563745370368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45971.563745370368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45971.563745370368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45971.563745370368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45971.563745370368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45971.563745370368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45971.563745370368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45971.563745370368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45971.563745370368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45971.563745370368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45971.563745370368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45971.563745370368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45971.563745370368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45971.563745370368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45971.563745370368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45971.563745370368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45971.563745370368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45971.563745370368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45971.563745370368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45971.563745370368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45971.563745370368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45971.563745370368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45971.563745370368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45971.563745370368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45971.563745370368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45971.563745370368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45971.563745370368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45971.563745370368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45971.563745370368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45971.563745370368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45971.563745370368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45971.563745370368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45971.563745370368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45971.563745370368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45971.563745370368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45971.563745370368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45971.563745370368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45971.563745370368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45971.563745370368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45971.563745370368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45971.563745370368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45971.563745370368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45971.563745370368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45971.563745370368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45971.563745370368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45971.563745370368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45971.563745370368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45971.563745370368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45971.563745370368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45971.563745370368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45971.563745370368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45971.563745370368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45971.563745370368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45971.563745370368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45971.563745370368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45971.563745370368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45971.563745370368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45971.563745370368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45971.563745370368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45971.563745370368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45971.563745370368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45971.563745370368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45971.563745370368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45971.563745370368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45971.563745370368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45971.563745370368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45971.563745370368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45971.563745370368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45971.563745370368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45971.563745370368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45971.563745370368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45971.563745370368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45971.563745370368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45971.563745370368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45971.563745370368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45971.563745370368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45971.563745370368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45971.563745370368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45971.563745370368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45971.563745370368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45971.563745370368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45971.563745370368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45971.563745370368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45971.563745370368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45971.563745370368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45971.563745370368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45971.563745370368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45971.563745370368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45971.563745370368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45971.563745370368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45971.563745370368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45971.563745370368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45971.563745370368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45971.563745370368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45971.563745370368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45971.563745370368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45971.563745370368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45971.563745370368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45971.563745370368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45971.563745370368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45971.563745370368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45971.563745370368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45971.563745370368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45971.563745370368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45971.563745370368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45971.563745370368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45971.563745370368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45971.563745370368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45971.563745370368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45971.563745370368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45971.563745370368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45971.563745370368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45971.563745370368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45971.563745370368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45971.563745370368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45971.563745370368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45971.563745370368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45971.563745370368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45971.563745370368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45971.563745370368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45971.563745370368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45971.563745370368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45971.563745370368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45971.563745370368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45971.563745370368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45971.563745370368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45971.563745370368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45971.563745370368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45971.563745370368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45971.563745370368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45971.563745370368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45971.563745370368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45971.563745370368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45971.563745370368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45971.563745370368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45971.563745370368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45971.563745370368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45971.563745370368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45971.563745370368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45971.563745370368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45971.563745370368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45971.563745370368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45971.563745370368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45971.563745370368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45971.563745370368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45971.563745370368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45971.563745370368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45971.563745370368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45971.563745370368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45971.563745370368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45971.563745370368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45971.563745370368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45971.563745370368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45971.563745370368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45971.563745370368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45971.563745370368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45971.563745370368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45971.563745370368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45971.563745370368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45971.563745370368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45971.563745370368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45971.563745370368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45971.563745370368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45971.563745370368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45971.563745370368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45971.563745370368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45971.563745370368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45971.563745370368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45971.563745370368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45971.563745370368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45971.563745370368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45971.563745370368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45971.563745370368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45971.563745370368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45971.563745370368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45971.563745370368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45971.563745370368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45971.563745370368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45971.563745370368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45971.563745370368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45971.563745370368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45971.563745370368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45971.563745370368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45971.563745370368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45971.563745370368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45971.563745370368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45971.563745370368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45971.563745370368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45971.563745370368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45971.563745370368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45971.563745370368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45971.563745370368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45971.563745370368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45971.563745370368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45971.563745370368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45971.563745370368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45971.563745370368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45971.563745370368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45971.563745370368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45971.563745370368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45971.563745370368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45971.563745370368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45971.563745370368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45971.563745370368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45971.563745370368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45971.563745370368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45971.563745370368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45971.563745370368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45971.563745370368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45971.563745370368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45971.563745370368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45971.563745370368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45971.563745370368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45971.563745370368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45971.563745370368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45971.563745370368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45971.563745370368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45971.563745370368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45971.563745370368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45971.563745370368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45971.563745370368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45971.563745370368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45971.563745370368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45971.563745370368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45971.563745370368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45971.563745370368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45971.563745370368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45971.563745370368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45971.563745370368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45971.563745370368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45971.563745370368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45971.563745370368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45971.563745370368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45971.563745370368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45971.563745370368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45971.563745370368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45971.563745370368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45971.563745370368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45971.563745370368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45971.563745370368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45971.563745370368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45971.563745370368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45971.563745370368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45971.563745370368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45971.563745370368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45971.563745370368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45971.563745370368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45971.563745370368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45971.563745370368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45971.563745370368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45971.563745370368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45971.563745370368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45971.563745370368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45971.563745370368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45971.563745370368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45971.563745370368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45971.563745370368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45971.563745370368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45971.563745370368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45971.563745370368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45971.563745370368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45971.563745370368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45971.563745370368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45971.563745370368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45971.563745370368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45971.563745370368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45971.563745370368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45971.563745370368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45971.563745370368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45971.563745370368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45971.563745370368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45971.563745370368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45971.563745370368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45971.563745370368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45971.563745370368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45971.563745370368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45971.563745370368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45971.563745370368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45971.563745370368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45971.563745370368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45971.563745370368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45971.563745370368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45971.563745370368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45971.563745370368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45971.563745370368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45971.563745370368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45971.563745370368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45971.563745370368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45971.563745370368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45971.563745370368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45971.563745370368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45971.563745370368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45971.563745370368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45971.563745370368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45971.563745370368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45971.563745370368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45971.563745370368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45971.563745370368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45971.563745370368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45971.563745370368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45971.563745370368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45971.563745370368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45971.563745370368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45971.563745370368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45971.563745370368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45971.563745370368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45971.563745370368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45971.563745370368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45971.563745370368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45971.563745370368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45971.563745370368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45971.563745370368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45971.563745370368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45971.563745370368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45971.563745370368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45971.563745370368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45971.563745370368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45971.563745370368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45971.563745370368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45971.563745370368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45971.563745370368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45971.563745370368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45971.563745370368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45971.563745370368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45971.563745370368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45971.563745370368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45971.563745370368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45971.563745370368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45971.563745370368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45971.563745370368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45971.563745370368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45971.563745370368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45971.563745370368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45971.563745370368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45971.563745370368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45971.563745370368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45971.563745370368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45971.563745370368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45971.563745370368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45971.563745370368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45971.563745370368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45971.563745370368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45971.563745370368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45971.563745370368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45971.563745370368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45971.563745370368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45971.563745370368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45971.563745370368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45971.563745370368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45971.563745370368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45971.563745370368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45971.563745370368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45971.563745370368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45971.563745370368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45971.563745370368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45971.563745370368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45971.563745370368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45971.563745370368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45971.563745370368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45971.563745370368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45971.563745370368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45971.563745370368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45971.563745370368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45971.563745370368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45971.563745370368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45971.563745370368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45971.563745370368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45971.563745370368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45971.563745370368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45971.563745370368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45971.563745370368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45971.563745370368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45971.563745370368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45971.563745370368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45971.563745370368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45971.563745370368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45971.563745370368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45971.563745370368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45971.563745370368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45971.563745370368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45971.563745370368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45971.563745370368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45971.563745370368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45971.563745370368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45971.563745370368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45971.563745370368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45971.563745370368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45971.563745370368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45971.563745370368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45971.563745370368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45971.563745370368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45971.563745370368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45971.563745370368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45971.563745370368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45971.563745370368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45971.563745370368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45971.563745370368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45971.563745370368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45971.563745370368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45971.563745370368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45971.563745370368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45971.563745370368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45971.563745370368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45971.563745370368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45971.563745370368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45971.563745370368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45971.563745370368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45971.563745370368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45971.563745370368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45971.563745370368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45971.563745370368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45971.563745370368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45971.563745370368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45971.563745370368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45971.563745370368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45971.563745370368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45971.563745370368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45971.563745370368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45971.563745370368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45971.563745370368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45971.563745370368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45971.563745370368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45971.563745370368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45971.563745370368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45971.563745370368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45971.563745370368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45971.563745370368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45971.563745370368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45971.563745370368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45971.563745370368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45971.563745370368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45971.563745370368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45971.563745370368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45971.563745370368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45971.563745370368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45971.563745370368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45971.563745370368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45971.563745370368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45971.563745370368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45971.563745370368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45971.563745370368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45971.563745370368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45971.563745370368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45971.563745370368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45971.563745370368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45971.563745370368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45971.563745370368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45971.563745370368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45971.563745370368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45971.563745370368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45971.563745370368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45971.563745370368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45971.563745370368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45971.563745370368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45971.563745370368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45971.563745370368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45971.563745370368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45971.563745370368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45971.563745370368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45971.563745370368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45971.563745370368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45971.563745370368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45971.563745370368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45971.563745370368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45971.563745370368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45971.563745370368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45971.563745370368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45971.563745370368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45971.563745370368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45971.563745370368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45971.563745370368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45971.563745370368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45971.563745370368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45971.563745370368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45971.563745370368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45971.563745370368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45971.563745370368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45971.563745370368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45971.563745370368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45971.563745370368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45971.563745370368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45971.563745370368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45971.563745370368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45971.563745370368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45971.563745370368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45971.563745370368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45971.563745370368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45971.563745370368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45971.563745370368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45971.563745370368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45971.563745370368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45971.563745370368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45971.563745370368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45971.563745370368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45971.563745370368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45971.563745370368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45971.563745370368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45971.563745370368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45971.563745370368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45971.563745370368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45971.563745370368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45971.563745370368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45971.563745370368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45971.563745370368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45971.563745370368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45971.563745370368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45971.563745370368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45971.563745370368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45971.563745370368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45971.563745370368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45971.563745370368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45971.563745370368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45971.563745370368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45971.563745370368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45971.563745370368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45971.563745370368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45971.563745370368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45971.563745370368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45971.563745370368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45971.563745370368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45971.563745370368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45971.563745370368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45971.563745370368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45971.563745370368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45971.563745370368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45971.563745370368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45971.563745370368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45971.563745370368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45971.563745370368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45971.563745370368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45971.563745370368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45971.563745370368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45971.563745370368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45971.563745370368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45971.563745370368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45971.563745370368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45971.563745370368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45971.563745370368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45971.563745370368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45971.563745370368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45971.563745370368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45971.563745370368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45971.563745370368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45971.563745370368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45971.563745370368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45971.563745370368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45971.563745370368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45971.563745370368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45971.563745370368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45971.563745370368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45971.563745370368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45971.563745370368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45971.563745370368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45971.563745370368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45971.563745370368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45971.563745370368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45971.563745370368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45971.563745370368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45971.563745370368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45971.563745370368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45971.563745370368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45971.563745370368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45971.563745370368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45971.563745370368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45971.563745370368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45971.563745370368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45971.563745370368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45971.563745370368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45971.563745370368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45971.563745370368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45971.563745370368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45971.563745370368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45971.563745370368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45971.563745370368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45971.563745370368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45971.563745370368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45971.563745370368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45971.563745370368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45971.563745370368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45971.563745370368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45971.563745370368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45971.563745370368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45971.563745370368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45971.563745370368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45971.563745370368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45971.563745370368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45971.563745370368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45971.563745370368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45971.563745370368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45971.563745370368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45971.563745370368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45971.563745370368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45971.563745370368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45971.563745370368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45971.563745370368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45971.563745370368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45971.563745370368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45971.563745370368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45971.563745370368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45971.563745370368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45971.563745370368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45971.563745370368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45971.563745370368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45971.563745370368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45971.563745370368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45971.563745370368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45971.563745370368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45971.563745370368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45971.563745370368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45971.563745370368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45971.563745370368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45971.563745370368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45971.563745370368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45971.563745370368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45971.563745370368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45971.563745370368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45971.563745370368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45971.563745370368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45971.563745370368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45971.563745370368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45971.563745370368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45971.563745370368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45971.563745370368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45971.563745370368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45971.563745370368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45971.563745370368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45971.563745370368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45971.563745370368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45971.563745370368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45971.563745370368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45971.563745370368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45971.563745370368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45971.563745370368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45971.563745370368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45971.563745370368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45971.563745370368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45971.563745370368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45971.563745370368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45971.563745370368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45971.563745370368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45971.563745370368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45971.563745370368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45971.563745370368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45971.563745370368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45971.563745370368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45971.563745370368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45971.563745370368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45971.563745370368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45971.563745370368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45971.563745370368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45971.563745370368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45971.563745370368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45971.563745370368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45971.563745370368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45971.563745370368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45971.563745370368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45971.563745370368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45971.563745370368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45971.563745370368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45971.563745370368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45971.563745370368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45971.563745370368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45971.563745370368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45971.563745370368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45971.563745370368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45971.563745370368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45971.563745370368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45971.563745370368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45971.563745370368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45971.563745370368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45971.563745370368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45971.563745370368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45971.563745370368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45971.563745370368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45971.563745370368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45971.563745370368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45971.563745370368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45971.563745370368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45971.563745370368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45971.563745370368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45971.563745370368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45971.563745370368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45971.563745370368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45971.563745370368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45971.563745370368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45971.563745370368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45971.563745370368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45971.563745370368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45971.563745370368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45971.563745370368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45971.563745370368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45971.563745370368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45971.563745370368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45971.563745370368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45971.563745370368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45971.563745370368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45971.563745370368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45971.563745370368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45971.563745370368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45971.563745370368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45971.563745370368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45971.563745370368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45971.563745370368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45971.563745370368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45971.563745370368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45971.563745370368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45971.563745370368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45971.563745370368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45971.563745370368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45971.563745370368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45971.563745370368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45971.563745370368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45971.563745370368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45971.563745370368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45971.563745370368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45971.563745370368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45971.563745370368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45971.563745370368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45971.563745370368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45971.563745370368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45971.563745370368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45971.563745370368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45971.563745370368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45971.563745370368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45971.563745370368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45971.563745370368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45971.563745370368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45971.563745370368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45971.563745370368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45971.563745370368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45971.563745370368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45971.563745370368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45971.563745370368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45971.563745370368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45971.563745370368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45971.563745370368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45971.563745370368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45971.563745370368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45971.563745370368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45971.563745370368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45971.563745370368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45971.563745370368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45971.563745370368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45971.563745370368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45971.563745370368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45971.563745370368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45971.563745370368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45971.563745370368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45971.563745370368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45971.563745370368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45971.563745370368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45971.563745370368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45971.563745370368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45971.563745370368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45971.563745370368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45971.563745370368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45971.563745370368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45971.563745370368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45971.563745370368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45971.563745370368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45971.563745370368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45971.563745370368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45971.563745370368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45971.563745370368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45971.563745370368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45971.563745370368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45971.563745370368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45971.563745370368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45971.563745370368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45971.563745370368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45971.563745370368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45971.563745370368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45971.563745370368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45971.563745370368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45971.563745370368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45971.563745370368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45971.563745370368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45971.563745370368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45971.563745370368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45971.563745370368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45971.563745370368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45971.563745370368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45971.563745370368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45971.563745370368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45971.563745370368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45971.563745370368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45971.563745370368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45971.563745370368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45971.563745370368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45971.563745370368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45971.563745370368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45971.563745370368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45971.563745370368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45971.563745370368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45971.563745370368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45971.563745370368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45971.563745370368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45971.563745370368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45971.563745370368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45971.563745370368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45971.563745370368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45971.563745370368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45971.563745370368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45971.563745370368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45971.563745370368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45971.563745370368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45971.563745370368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45971.563745370368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45971.563745370368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45971.563745370368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45971.563745370368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45971.563745370368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45971.563745370368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45971.563745370368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45971.563745370368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45971.563745370368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45971.563745370368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45971.563745370368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45971.563745370368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45971.563745370368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45971.563745370368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45971.563745370368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45971.563745370368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45971.563745370368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45971.563745370368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45971.563745370368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45971.563745370368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45971.563745370368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45971.563745370368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45971.563745370368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45971.563745370368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45971.563745370368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45971.563745370368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45971.563745370368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45971.563745370368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45971.563745370368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45971.563745370368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45971.563745370368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45971.563745370368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45971.563745370368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45971.563745370368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45971.563745370368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45971.563745370368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45971.563745370368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45971.563745370368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45971.563745370368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45971.563745370368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45971.563745370368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45971.563745370368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45971.563745370368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45971.563745370368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45971.563745370368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45971.563745370368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45971.563745370368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45971.563745370368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45971.563745370368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45971.563745370368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45971.563745370368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45971.563745370368</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268.08302777777135</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97">
        <f ca="1">IFERROR(NOW()-F3,"")</f>
        <v>45971.563745370368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45971.563745370368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45971.563745370368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45971.563745370368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45971.563745370368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45971.563745370368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45971.563745370368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45971.563745370368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45971.563745370368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45971.563745370368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45971.563745370368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45971.563745370368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45971.563745370368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45971.563745370368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45971.563745370368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45971.563745370368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45971.563745370368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45971.563745370368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45971.563745370368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45971.563745370368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45971.563745370368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45971.563745370368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45971.563745370368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45971.563745370368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45971.563745370368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45971.563745370368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45971.563745370368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45971.563745370368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45971.563745370368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45971.563745370368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45971.563745370368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45971.563745370368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45971.563745370368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45971.563745370368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45971.563745370368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45971.563745370368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45971.563745370368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45971.563745370368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45971.563745370368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45971.563745370368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45971.563745370368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45971.563745370368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45971.563745370368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45971.563745370368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45971.563745370368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45971.563745370368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45971.563745370368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45971.563745370368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45971.563745370368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45971.563745370368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45971.563745370368</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45971.563745370368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45971.563745370368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45971.563745370368</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45971.563745370368</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45971.563745370368</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45971.563745370368</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45971.563745370368</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3"/>
  <sheetViews>
    <sheetView tabSelected="1"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79.731685185179231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45.374868055550905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2" ca="1" si="1">IFERROR(NOW()-F4,"")</f>
        <v>22.902634259255137</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45971.563745370368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45971.563745370368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45971.563745370368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45971.563745370368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45971.563745370368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45971.563745370368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45971.563745370368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45971.563745370368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45971.563745370368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45971.563745370368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45971.563745370368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45971.563745370368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45971.563745370368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45971.563745370368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45971.563745370368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45971.563745370368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45971.563745370368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45971.563745370368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45971.563745370368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45971.563745370368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45971.563745370368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45971.563745370368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45971.563745370368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45971.563745370368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45971.563745370368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45971.563745370368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45971.563745370368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45971.563745370368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45971.563745370368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45971.563745370368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45971.563745370368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45971.563745370368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45971.563745370368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45971.563745370368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45971.563745370368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45971.563745370368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45971.563745370368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ref="G43:G106" ca="1" si="2">IFERROR(NOW()-F43,"")</f>
        <v>45971.563745370368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45971.563745370368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45971.563745370368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45971.563745370368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45971.563745370368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45971.563745370368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45971.563745370368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45971.563745370368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45971.563745370368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45971.563745370368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45971.563745370368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45971.563745370368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45971.563745370368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45971.563745370368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45971.563745370368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45971.563745370368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45971.563745370368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45971.563745370368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45971.563745370368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45971.563745370368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45971.563745370368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45971.563745370368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45971.563745370368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45971.563745370368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45971.563745370368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45971.563745370368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45971.563745370368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45971.563745370368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45971.563745370368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45971.563745370368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45971.563745370368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45971.563745370368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45971.563745370368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45971.563745370368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45971.563745370368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45971.563745370368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45971.563745370368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45971.563745370368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45971.563745370368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45971.563745370368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45971.563745370368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45971.563745370368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45971.563745370368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45971.563745370368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45971.563745370368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45971.563745370368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45971.563745370368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45971.563745370368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45971.563745370368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45971.563745370368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45971.563745370368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45971.563745370368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45971.563745370368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45971.563745370368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45971.563745370368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45971.563745370368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45971.563745370368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45971.563745370368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45971.563745370368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45971.563745370368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45971.563745370368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45971.563745370368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45971.563745370368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45971.563745370368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3">IFERROR(NOW()-F107,"")</f>
        <v>45971.563745370368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45971.563745370368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45971.563745370368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45971.563745370368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45971.563745370368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45971.563745370368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45971.563745370368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45971.563745370368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45971.563745370368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45971.563745370368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45971.563745370368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45971.563745370368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45971.563745370368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45971.563745370368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45971.563745370368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45971.563745370368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45971.563745370368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45971.563745370368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45971.563745370368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45971.563745370368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45971.563745370368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45971.563745370368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45971.563745370368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45971.563745370368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45971.563745370368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45971.563745370368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45971.563745370368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45971.563745370368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45971.563745370368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45971.563745370368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45971.563745370368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45971.563745370368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45971.563745370368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45971.563745370368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45971.563745370368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45971.563745370368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45971.563745370368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45971.563745370368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45971.563745370368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45971.563745370368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45971.563745370368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45971.563745370368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45971.563745370368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45971.563745370368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45971.563745370368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45971.563745370368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45971.563745370368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45971.563745370368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45971.563745370368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45971.563745370368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45971.563745370368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45971.563745370368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45971.563745370368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45971.563745370368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45971.563745370368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45971.563745370368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45971.563745370368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45971.563745370368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45971.563745370368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45971.563745370368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45971.563745370368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45971.563745370368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45971.563745370368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45971.563745370368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4">IFERROR(NOW()-F171,"")</f>
        <v>45971.563745370368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45971.563745370368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45971.563745370368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45971.563745370368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45971.563745370368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45971.563745370368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45971.563745370368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45971.563745370368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45971.563745370368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45971.563745370368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45971.563745370368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45971.563745370368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45971.563745370368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45971.563745370368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45971.563745370368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45971.563745370368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45971.563745370368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45971.563745370368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45971.563745370368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45971.563745370368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45971.563745370368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45971.563745370368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45971.563745370368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45971.563745370368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45971.563745370368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45971.563745370368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45971.563745370368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45971.563745370368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45971.563745370368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45971.563745370368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45971.563745370368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45971.563745370368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45971.563745370368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45971.563745370368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45971.563745370368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45971.563745370368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45971.563745370368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45971.563745370368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45971.563745370368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45971.563745370368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45971.563745370368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45971.563745370368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45971.563745370368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45971.563745370368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45971.563745370368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45971.563745370368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45971.563745370368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45971.563745370368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45971.563745370368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45971.563745370368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45971.563745370368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45971.563745370368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45971.563745370368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45971.563745370368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45971.563745370368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45971.563745370368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45971.563745370368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45971.563745370368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45971.563745370368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45971.563745370368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45971.563745370368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45971.563745370368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45971.563745370368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45971.563745370368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ref="G235:G298" ca="1" si="5">IFERROR(NOW()-F235,"")</f>
        <v>45971.563745370368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45971.563745370368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45971.563745370368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45971.563745370368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45971.563745370368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45971.563745370368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45971.563745370368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45971.563745370368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45971.563745370368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45971.563745370368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45971.563745370368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45971.563745370368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45971.563745370368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45971.563745370368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45971.563745370368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45971.563745370368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45971.563745370368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45971.563745370368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45971.563745370368</v>
      </c>
      <c r="H253" s="124"/>
      <c r="I253" s="124" t="str">
        <f>IFERROR(VLOOKUP(D253,DB!A:F,6,0),"")</f>
        <v/>
      </c>
      <c r="J253" s="124" t="str">
        <f>IFERROR(VLOOKUP(D253,DB!A:G,7,0),"")</f>
        <v/>
      </c>
      <c r="K253" s="124"/>
      <c r="L253" s="124" t="str">
        <f>IFERROR(VLOOKUP(D253,DB!A:I,9,0),"")</f>
        <v/>
      </c>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sheetData>
  <dataValidations count="2">
    <dataValidation allowBlank="1" showInputMessage="1" showErrorMessage="1" sqref="E1" xr:uid="{920C6338-E771-4DAE-8C89-92A9093EA4DE}"/>
    <dataValidation type="list" allowBlank="1" showInputMessage="1" showErrorMessage="1" sqref="E2:E2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37495</v>
      </c>
      <c r="E2" s="124" t="s">
        <v>39021</v>
      </c>
      <c r="F2" s="143">
        <v>45971.483206018522</v>
      </c>
      <c r="G2" s="105">
        <f t="shared" ref="G2:G7" ca="1" si="0">IFERROR(NOW()-F2,"-")</f>
        <v>8.0539351845800411E-2</v>
      </c>
      <c r="H2" s="143">
        <v>45971.477372685185</v>
      </c>
      <c r="I2" s="141" t="str">
        <f>IFERROR(VLOOKUP(D2,DB!A:F,6,0),"")</f>
        <v>Generator-SG</v>
      </c>
      <c r="J2" s="141" t="str">
        <f>IFERROR(VLOOKUP(D2,DB!A:G,7,0),"")</f>
        <v>Dead</v>
      </c>
      <c r="K2" s="144" t="s">
        <v>39122</v>
      </c>
      <c r="L2" s="145" t="str">
        <f>IFERROR(VLOOKUP(D2,DB!A:I,9,0),"")</f>
        <v>Latis</v>
      </c>
    </row>
    <row r="3" spans="1:16382" ht="31.5" customHeight="1">
      <c r="A3" s="140"/>
      <c r="B3" s="141" t="str">
        <f>IFERROR(VLOOKUP(D3,DB!A:K,11,0),"")</f>
        <v/>
      </c>
      <c r="C3" s="142"/>
      <c r="D3" s="141"/>
      <c r="E3" s="124"/>
      <c r="F3" s="143"/>
      <c r="G3" s="105">
        <f t="shared" ca="1" si="0"/>
        <v>45971.563745370368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45971.563745370368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45971.563745370368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45971.563745370368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45971.563745370368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45971.563745370368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45971.563745370368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45971.563745370368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45971.563745370368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45971.563745370368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45971.563745370368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45971.563745370368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45971.563745370368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45971.563745370368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45971.563745370368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45971.563745370368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45971.563745370368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45971.563745370368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45971.563745370368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45971.563745370368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45971.563745370368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45971.563745370368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45971.563745370368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45971.563745370368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45971.563745370368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45971.563745370368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45971.563745370368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45971.563745370368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45971.563745370368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45971.563745370368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45971.563745370368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45971.563745370368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45971.563745370368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45971.563745370368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45971.563745370368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45971.563745370368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45971.563745370368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45971.563745370368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45971.563745370368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45971.563745370368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45971.563745370368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45971.563745370368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45971.563745370368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45971.563745370368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45971.563745370368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45971.563745370368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45971.563745370368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45971.563745370368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45971.563745370368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45971.563745370368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45971.563745370368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45971.563745370368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45971.563745370368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45971.563745370368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45971.563745370368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45971.563745370368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45971.563745370368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45971.563745370368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45971.563745370368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45971.563745370368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45971.563745370368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45971.563745370368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45971.563745370368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45971.563745370368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45971.563745370368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45971.563745370368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45971.563745370368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45971.563745370368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45971.563745370368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45971.563745370368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45971.563745370368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45971.563745370368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45971.563745370368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45971.563745370368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45971.563745370368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45971.563745370368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45971.563745370368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45971.563745370368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45971.563745370368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45971.563745370368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45971.563745370368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45971.563745370368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45971.563745370368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45971.563745370368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45971.563745370368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45971.563745370368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45971.563745370368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45971.563745370368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45971.563745370368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45971.563745370368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45971.563745370368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45971.563745370368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45971.563745370368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45971.563745370368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45971.563745370368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45971.563745370368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45971.563745370368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45971.563745370368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45971.563745370368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45971.563745370368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45971.563745370368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45971.563745370368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45971.563745370368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45971.563745370368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45971.563745370368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45971.563745370368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45971.563745370368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45971.563745370368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45971.563745370368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45971.563745370368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45971.563745370368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45971.563745370368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45971.563745370368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45971.563745370368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45971.563745370368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45971.563745370368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45971.563745370368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45971.563745370368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45971.563745370368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45971.563745370368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45971.563745370368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45971.563745370368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45971.563745370368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45971.563745370368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45971.563745370368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45971.563745370368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45971.563745370368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45971.563745370368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45971.563745370368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45971.563745370368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45971.563745370368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45971.563745370368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45971.563745370368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45971.563745370368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45971.563745370368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45971.563745370368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45971.563745370368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45971.563745370368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45971.563745370368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45971.563745370368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45971.563745370368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45971.563745370368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45971.563745370368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45971.563745370368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45971.563745370368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45971.563745370368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45971.563745370368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45971.563745370368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45971.563745370368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45971.563745370368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45971.563745370368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45971.563745370368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45971.563745370368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45971.563745370368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45971.563745370368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45971.563745370368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45971.563745370368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45971.563745370368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45971.563745370368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45971.563745370368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45971.563745370368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45971.563745370368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45971.563745370368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45971.563745370368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45971.563745370368</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45971.563745370368</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45971.563745370368</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2025-11-10T10:32:13Z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