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73" documentId="13_ncr:1_{F6CB121F-512D-4AA6-A0C1-0FB36C537598}" xr6:coauthVersionLast="47" xr6:coauthVersionMax="47" xr10:uidLastSave="{093111F1-18EC-4304-9E5A-BD5B9D16A6D9}"/>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<sst xmlns="http://schemas.openxmlformats.org/spreadsheetml/2006/main" count="179029" uniqueCount="39104">
  <si>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</si>
  <si>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</si>
  <si>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</si>
  <si>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</si>
  <si>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</si>
  <si>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</si>
  <si>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</si>
  <si>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</si>
  <si>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</si>
  <si>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</si>
  <si>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</si>
  <si>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</si>
  <si>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</si>
  <si>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</si>
  <si>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</si>
  <si>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</si>
  <si>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</si>
  <si>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</si>
  <si>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</si>
  <si>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</si>
  <si>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</si>
  <si>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</si>
  <si>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</si>
  <si>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</si>
  <si>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</si>
  <si>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</si>
  <si>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</si>
  <si>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</si>
  <si>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</si>
  <si>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</si>
  <si>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</si>
  <si>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</si>
  <si>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</si>
  <si>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</si>
  <si>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</si>
  <si>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</si>
  <si>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</si>
  <si>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</si>
  <si>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</si>
  <si>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</si>
  <si>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</si>
  <si>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</si>
  <si>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</si>
  <si>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</si>
  <si>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</si>
  <si>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</si>
  <si>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</si>
  <si>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</si>
  <si>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</si>
  <si>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</si>
  <si>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</si>
  <si>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</si>
  <si>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</si>
  <si>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</si>
  <si>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</si>
  <si>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</si>
  <si>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</si>
  <si>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</si>
  <si>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</si>
  <si>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</si>
  <si>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</si>
  <si>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</si>
  <si>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</si>
  <si>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</si>
  <si>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</si>
  <si>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</si>
  <si>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</si>
  <si>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</si>
  <si>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</si>
  <si>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</si>
  <si>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</si>
  <si>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</si>
  <si>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</si>
  <si>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</si>
  <si>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</si>
  <si>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</si>
  <si>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</si>
  <si>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</si>
  <si>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</si>
  <si>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</si>
  <si>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</si>
  <si>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</si>
  <si>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</si>
  <si>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</si>
  <si>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</si>
  <si>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</si>
  <si>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</si>
  <si>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</si>
  <si>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</si>
  <si>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</si>
  <si>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</si>
  <si>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</si>
  <si>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</si>
  <si>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</si>
  <si>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</si>
  <si>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</si>
  <si>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</si>
  <si>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</si>
  <si>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</si>
  <si>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</si>
  <si>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</si>
  <si>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</si>
  <si>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</si>
  <si>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</si>
  <si>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</si>
  <si>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</si>
  <si>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</si>
  <si>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</si>
  <si>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</si>
  <si>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</si>
  <si>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</si>
  <si>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</si>
  <si>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</si>
  <si>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</si>
  <si>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</si>
  <si>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</si>
  <si>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</si>
  <si>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</si>
  <si>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</si>
  <si>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</si>
  <si>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</si>
  <si>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</si>
  <si>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</si>
  <si>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</si>
  <si>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</si>
  <si>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</si>
  <si>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</si>
  <si>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</si>
  <si>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</si>
  <si>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</si>
  <si>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</si>
  <si>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</si>
  <si>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</si>
  <si>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</si>
  <si>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</si>
  <si>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</si>
  <si>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</si>
  <si>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</si>
  <si>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</si>
  <si>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</si>
  <si>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</si>
  <si>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</si>
  <si>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</si>
  <si>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</si>
  <si>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</si>
  <si>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</si>
  <si>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</si>
  <si>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</si>
  <si>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</si>
  <si>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</si>
  <si>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</si>
  <si>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</si>
  <si>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</si>
  <si>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</si>
  <si>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</si>
  <si>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</si>
  <si>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</si>
  <si>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</si>
  <si>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</si>
  <si>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</si>
  <si>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</si>
  <si>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</si>
  <si>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</si>
  <si>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</si>
  <si>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</si>
  <si>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</si>
  <si>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</si>
  <si>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</si>
  <si>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</si>
  <si>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</si>
  <si>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</si>
  <si>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</si>
  <si>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</si>
  <si>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</si>
  <si>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</si>
  <si>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</si>
  <si>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</si>
  <si>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</si>
  <si>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</si>
  <si>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</si>
  <si>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</si>
  <si>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</si>
  <si>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</si>
  <si>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</si>
  <si>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</si>
  <si>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</si>
  <si>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</si>
  <si>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</si>
  <si>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</si>
  <si>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</si>
  <si>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</si>
  <si>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</si>
  <si>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</si>
  <si>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</si>
  <si>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</si>
  <si>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</si>
  <si>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</si>
  <si>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</si>
  <si>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</si>
  <si>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</si>
  <si>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</si>
  <si>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</si>
  <si>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</si>
  <si>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</si>
  <si>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</si>
  <si>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</si>
  <si>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</si>
  <si>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</si>
  <si>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</si>
  <si>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</si>
  <si>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</si>
  <si>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</si>
  <si>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</si>
  <si>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</si>
  <si>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</si>
  <si>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</si>
  <si>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</si>
  <si>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</si>
  <si>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</si>
  <si>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</si>
  <si>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</si>
  <si>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</si>
  <si>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</si>
  <si>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</si>
  <si>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</si>
  <si>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</si>
  <si>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</si>
  <si>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</si>
  <si>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</si>
  <si>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</si>
  <si>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</si>
  <si>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</si>
  <si>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</si>
  <si>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</si>
  <si>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</si>
  <si>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</si>
  <si>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</si>
  <si>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</si>
  <si>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</si>
  <si>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</si>
  <si>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</si>
  <si>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</si>
  <si>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</si>
  <si>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</si>
  <si>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</si>
  <si>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</si>
  <si>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</si>
  <si>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</si>
  <si>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</si>
  <si>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</si>
  <si>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</si>
  <si>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</si>
  <si>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</si>
  <si>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</si>
  <si>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</si>
  <si>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</si>
  <si>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</si>
  <si>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</si>
  <si>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</si>
  <si>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</si>
  <si>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</si>
  <si>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</si>
  <si>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</si>
  <si>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</si>
  <si>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</si>
  <si>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</si>
  <si>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</si>
  <si>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</si>
  <si>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</si>
  <si>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</si>
  <si>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</si>
  <si>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</si>
  <si>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</si>
  <si>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</si>
  <si>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</si>
  <si>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</si>
  <si>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</si>
  <si>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</si>
  <si>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</si>
  <si>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</si>
  <si>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</si>
  <si>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</si>
  <si>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</si>
  <si>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</si>
  <si>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</si>
  <si>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</si>
  <si>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</si>
  <si>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</si>
  <si>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</si>
  <si>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</si>
  <si>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</si>
  <si>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</si>
  <si>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</si>
  <si>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</si>
  <si>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</si>
  <si>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</si>
  <si>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</si>
  <si>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</si>
  <si>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</si>
  <si>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</si>
  <si>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</si>
  <si>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</si>
  <si>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</si>
  <si>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</si>
  <si>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</si>
  <si>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</si>
  <si>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</si>
  <si>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</si>
  <si>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</si>
  <si>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</si>
  <si>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</si>
  <si>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</si>
  <si>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</si>
  <si>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</si>
  <si>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</si>
  <si>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</si>
  <si>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</si>
  <si>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</si>
  <si>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</si>
  <si>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</si>
  <si>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</si>
  <si>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</si>
  <si>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</si>
  <si>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</si>
  <si>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</si>
  <si>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</si>
  <si>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</si>
  <si>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</si>
  <si>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</si>
  <si>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</si>
  <si>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</si>
  <si>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</si>
  <si>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</si>
  <si>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</si>
  <si>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</si>
  <si>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</si>
  <si>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</si>
  <si>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</si>
  <si>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</si>
  <si>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</si>
  <si>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</si>
  <si>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</si>
  <si>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</si>
  <si>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</si>
  <si>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</si>
  <si>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</si>
  <si>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</si>
  <si>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</si>
  <si>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</si>
  <si>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</si>
  <si>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</si>
  <si>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</si>
  <si>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</si>
  <si>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</si>
  <si>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</si>
  <si>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</si>
  <si>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</si>
  <si>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</si>
  <si>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</si>
  <si>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</si>
  <si>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</si>
  <si>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</si>
  <si>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</si>
  <si>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</si>
  <si>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</si>
  <si>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</si>
  <si>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</si>
  <si>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</si>
  <si>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</si>
  <si>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</si>
  <si>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</si>
  <si>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</si>
  <si>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</si>
  <si>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</si>
  <si>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</si>
  <si>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</si>
  <si>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</si>
  <si>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</si>
  <si>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</si>
  <si>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</si>
  <si>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</si>
  <si>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</si>
  <si>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</si>
  <si>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</si>
  <si>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</si>
  <si>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</si>
  <si>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</si>
  <si>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</si>
  <si>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</si>
  <si>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</si>
  <si>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</si>
  <si>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</si>
  <si>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</si>
  <si>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</si>
  <si>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</si>
  <si>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</si>
  <si>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</si>
  <si>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</si>
  <si>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</si>
  <si>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</si>
  <si>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</si>
  <si>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</si>
  <si>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</si>
  <si>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</si>
  <si>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</si>
  <si>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</si>
  <si>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</si>
  <si>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</si>
  <si>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</si>
  <si>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</si>
  <si>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</si>
  <si>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</si>
  <si>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</si>
  <si>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</si>
  <si>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</si>
  <si>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</si>
  <si>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</si>
  <si>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</si>
  <si>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</si>
  <si>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</si>
  <si>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</si>
  <si>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</si>
  <si>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</si>
  <si>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</si>
  <si>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</si>
  <si>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</si>
  <si>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</si>
  <si>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</si>
  <si>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</si>
  <si>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</si>
  <si>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</si>
  <si>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</si>
  <si>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</si>
  <si>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</si>
  <si>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</si>
  <si>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</si>
  <si>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</si>
  <si>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</si>
  <si>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</si>
  <si>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</si>
  <si>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</si>
  <si>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</si>
  <si>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</si>
  <si>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</si>
  <si>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</si>
  <si>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</si>
  <si>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</si>
  <si>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</si>
  <si>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</si>
  <si>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</si>
  <si>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</si>
  <si>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</si>
  <si>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</si>
  <si>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</si>
  <si>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</si>
  <si>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</si>
  <si>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</si>
  <si>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</si>
  <si>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</si>
  <si>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</si>
  <si>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</si>
  <si>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</si>
  <si>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</si>
  <si>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</si>
  <si>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</si>
  <si>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</si>
  <si>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</si>
  <si>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</si>
  <si>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</si>
  <si>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</si>
  <si>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</si>
  <si>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</si>
  <si>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</si>
  <si>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</si>
  <si>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</si>
  <si>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</si>
  <si>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</si>
  <si>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</si>
  <si>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</si>
  <si>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</si>
  <si>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</si>
  <si>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</si>
  <si>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</si>
  <si>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</si>
  <si>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</si>
  <si>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</si>
  <si>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</si>
  <si>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</si>
  <si>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</si>
  <si>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</si>
  <si>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</si>
  <si>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</si>
  <si>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</si>
  <si>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</si>
  <si>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</si>
  <si>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</si>
  <si>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</si>
  <si>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</si>
  <si>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</si>
  <si>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</si>
  <si>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</si>
  <si>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</si>
  <si>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</si>
  <si>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</si>
  <si>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</si>
  <si>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</si>
  <si>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</si>
  <si>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</si>
  <si>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</si>
  <si>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</si>
  <si>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</si>
  <si>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</si>
  <si>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</si>
  <si>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</si>
  <si>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</si>
  <si>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</si>
  <si>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</si>
  <si>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</si>
  <si>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</si>
  <si>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</si>
  <si>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</si>
  <si>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</si>
  <si>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</si>
  <si>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</si>
  <si>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</si>
  <si>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</si>
  <si>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</si>
  <si>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</si>
  <si>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</si>
  <si>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</si>
  <si>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</si>
  <si>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</si>
  <si>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</si>
  <si>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</si>
  <si>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</si>
  <si>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</si>
  <si>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</si>
  <si>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</si>
  <si>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</si>
  <si>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</si>
  <si>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</si>
  <si>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</si>
  <si>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</si>
  <si>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</si>
  <si>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</si>
  <si>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</si>
  <si>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</si>
  <si>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</si>
  <si>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</si>
  <si>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</si>
  <si>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</si>
  <si>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</si>
  <si>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</si>
  <si>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</si>
  <si>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</si>
  <si>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</si>
  <si>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</si>
  <si>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</si>
  <si>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</si>
  <si>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</si>
  <si>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</si>
  <si>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</si>
  <si>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</si>
  <si>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</si>
  <si>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</si>
  <si>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</si>
  <si>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</si>
  <si>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</si>
  <si>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</si>
  <si>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</si>
  <si>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</si>
  <si>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</si>
  <si>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</si>
  <si>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</si>
  <si>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</si>
  <si>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</si>
  <si>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</si>
  <si>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</si>
  <si>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</si>
  <si>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</si>
  <si>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</si>
  <si>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</si>
  <si>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</si>
  <si>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</si>
  <si>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</si>
  <si>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</si>
  <si>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</si>
  <si>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</si>
  <si>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</si>
  <si>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</si>
  <si>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</si>
  <si>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</si>
  <si>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</si>
  <si>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</si>
  <si>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</si>
  <si>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</si>
  <si>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</si>
  <si>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</si>
  <si>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</si>
  <si>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</si>
  <si>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</si>
  <si>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</si>
  <si>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</si>
  <si>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</si>
  <si>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</si>
  <si>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</si>
  <si>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</si>
  <si>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</si>
  <si>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</si>
  <si>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</si>
  <si>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</si>
  <si>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</si>
  <si>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</si>
  <si>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</si>
  <si>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</si>
  <si>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</si>
  <si>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</si>
  <si>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</si>
  <si>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</si>
  <si>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</si>
  <si>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</si>
  <si>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</si>
  <si>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</si>
  <si>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</si>
  <si>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</si>
  <si>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</si>
  <si>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</si>
  <si>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</si>
  <si>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</si>
  <si>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</si>
  <si>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</si>
  <si>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</si>
  <si>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</si>
  <si>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</si>
  <si>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</si>
  <si>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</si>
  <si>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</si>
  <si>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</si>
  <si>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</si>
  <si>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</si>
  <si>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</si>
  <si>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</si>
  <si>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</si>
  <si>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</si>
  <si>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</si>
  <si>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</si>
  <si>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</si>
  <si>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</si>
  <si>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</si>
  <si>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</si>
  <si>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</si>
  <si>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</si>
  <si>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</si>
  <si>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</si>
  <si>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</si>
  <si>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</si>
  <si>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</si>
  <si>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</si>
  <si>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</si>
  <si>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</si>
  <si>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</si>
  <si>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</si>
  <si>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</si>
  <si>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</si>
  <si>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</si>
  <si>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</si>
  <si>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</si>
  <si>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</si>
  <si>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</si>
  <si>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</si>
  <si>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</si>
  <si>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</si>
  <si>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</si>
  <si>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</si>
  <si>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</si>
  <si>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</si>
  <si>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</si>
  <si>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</si>
  <si>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</si>
  <si>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</si>
  <si>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</si>
  <si>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</si>
  <si>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</si>
  <si>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</si>
  <si>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</si>
  <si>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</si>
  <si>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</si>
  <si>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</si>
  <si>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</si>
  <si>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</si>
  <si>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</si>
  <si>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</si>
  <si>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</si>
  <si>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</si>
  <si>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</si>
  <si>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</si>
  <si>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</si>
  <si>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</si>
  <si>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</si>
  <si>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</si>
  <si>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</si>
  <si>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</si>
  <si>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</si>
  <si>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</si>
  <si>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</si>
  <si>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</si>
  <si>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</si>
  <si>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</si>
  <si>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</si>
  <si>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</si>
  <si>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</si>
  <si>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</si>
  <si>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</si>
  <si>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</si>
  <si>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</si>
  <si>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</si>
  <si>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</si>
  <si>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</si>
  <si>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</si>
  <si>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</si>
  <si>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</si>
  <si>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</si>
  <si>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</si>
  <si>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</si>
  <si>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</si>
  <si>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</si>
  <si>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</si>
  <si>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</si>
  <si>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</si>
  <si>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</si>
  <si>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</si>
  <si>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</si>
  <si>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</si>
  <si>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</si>
  <si>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</si>
  <si>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</si>
  <si>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</si>
  <si>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</si>
  <si>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</si>
  <si>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</si>
  <si>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</si>
  <si>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</si>
  <si>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</si>
  <si>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</si>
  <si>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</si>
  <si>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</si>
  <si>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</si>
  <si>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</si>
  <si>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</si>
  <si>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</si>
  <si>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</si>
  <si>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</si>
  <si>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</si>
  <si>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</si>
  <si>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</si>
  <si>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</si>
  <si>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</si>
  <si>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</si>
  <si>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</si>
  <si>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</si>
  <si>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</si>
  <si>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</si>
  <si>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</si>
  <si>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</si>
  <si>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</si>
  <si>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</si>
  <si>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</si>
  <si>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</si>
  <si>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</si>
  <si>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</si>
  <si>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</si>
  <si>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</si>
  <si>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</si>
  <si>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</si>
  <si>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</si>
  <si>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</si>
  <si>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</si>
  <si>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</si>
  <si>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</si>
  <si>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</si>
  <si>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</si>
  <si>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</si>
  <si>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</si>
  <si>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</si>
  <si>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</si>
  <si>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</si>
  <si>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</si>
  <si>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</si>
  <si>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</si>
  <si>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</si>
  <si>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</si>
  <si>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</si>
  <si>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</si>
  <si>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</si>
  <si>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</si>
  <si>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</si>
  <si>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</si>
  <si>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</si>
  <si>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</si>
  <si>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</si>
  <si>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</si>
  <si>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</si>
  <si>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</si>
  <si>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</si>
  <si>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</si>
  <si>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</si>
  <si>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</si>
  <si>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</si>
  <si>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</si>
  <si>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</si>
  <si>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</si>
  <si>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</si>
  <si>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</si>
  <si>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</si>
  <si>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</si>
  <si>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</si>
  <si>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</si>
  <si>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</si>
  <si>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</si>
  <si>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</si>
  <si>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</si>
  <si>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</si>
  <si>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</si>
  <si>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</si>
  <si>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</si>
  <si>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</si>
  <si>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</si>
  <si>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</si>
  <si>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</si>
  <si>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</si>
  <si>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</si>
  <si>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</si>
  <si>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</si>
  <si>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</si>
  <si>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</si>
  <si>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</si>
  <si>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</si>
  <si>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</si>
  <si>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</si>
  <si>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</si>
  <si>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</si>
  <si>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</si>
  <si>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</si>
  <si>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</si>
  <si>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</si>
  <si>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</si>
  <si>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</si>
  <si>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</si>
  <si>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</si>
  <si>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</si>
  <si>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</si>
  <si>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</si>
  <si>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</si>
  <si>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</si>
  <si>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</si>
  <si>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</si>
  <si>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</si>
  <si>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</si>
  <si>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</si>
  <si>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</si>
  <si>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</si>
  <si>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</si>
  <si>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</si>
  <si>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</si>
  <si>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</si>
  <si>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</si>
  <si>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</si>
  <si>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</si>
  <si>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</si>
  <si>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</si>
  <si>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</si>
  <si>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</si>
  <si>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</si>
  <si>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</si>
  <si>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</si>
  <si>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</si>
  <si>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</si>
  <si>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</si>
  <si>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</si>
  <si>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</si>
  <si>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</si>
  <si>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</si>
  <si>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</si>
  <si>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</si>
  <si>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</si>
  <si>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</si>
  <si>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</si>
  <si>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</si>
  <si>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</si>
  <si>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</si>
  <si>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</si>
  <si>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</si>
  <si>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</si>
  <si>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</si>
  <si>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</si>
  <si>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</si>
  <si>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</si>
  <si>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</si>
  <si>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</si>
  <si>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</si>
  <si>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</si>
  <si>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</si>
  <si>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</si>
  <si>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</si>
  <si>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</si>
  <si>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</si>
  <si>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</si>
  <si>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</si>
  <si>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</si>
  <si>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</si>
  <si>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</si>
  <si>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</si>
  <si>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</si>
  <si>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</si>
  <si>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</si>
  <si>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</si>
  <si>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</si>
  <si>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</si>
  <si>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</si>
  <si>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</si>
  <si>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</si>
  <si>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</si>
  <si>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</si>
  <si>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</si>
  <si>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</si>
  <si>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</si>
  <si>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</si>
  <si>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</si>
  <si>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</si>
  <si>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</si>
  <si>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</si>
  <si>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</si>
  <si>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</si>
  <si>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</si>
  <si>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</si>
  <si>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</si>
  <si>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</si>
  <si>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</si>
  <si>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</si>
  <si>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</si>
  <si>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</si>
  <si>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</si>
  <si>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</si>
  <si>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</si>
  <si>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</si>
  <si>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</si>
  <si>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</si>
  <si>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</si>
  <si>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</si>
  <si>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</si>
  <si>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</si>
  <si>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</si>
  <si>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</si>
  <si>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</si>
  <si>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</si>
  <si>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</si>
  <si>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</si>
  <si>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</si>
  <si>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</si>
  <si>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</si>
  <si>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</si>
  <si>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</si>
  <si>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</si>
  <si>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</si>
  <si>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</si>
  <si>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</si>
  <si>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</si>
  <si>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</si>
  <si>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</si>
  <si>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</si>
  <si>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</si>
  <si>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</si>
  <si>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</si>
  <si>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</si>
  <si>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</si>
  <si>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</si>
  <si>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</si>
  <si>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</si>
  <si>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</si>
  <si>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</si>
  <si>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</si>
  <si>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</si>
  <si>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</si>
  <si>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</si>
  <si>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</si>
  <si>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</si>
  <si>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</si>
  <si>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</si>
  <si>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</si>
  <si>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</si>
  <si>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</si>
  <si>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</si>
  <si>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</si>
  <si>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</si>
  <si>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</si>
  <si>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</si>
  <si>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</si>
  <si>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</si>
  <si>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</si>
  <si>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</si>
  <si>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</si>
  <si>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</si>
  <si>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</si>
  <si>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</si>
  <si>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</si>
  <si>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</si>
  <si>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</si>
  <si>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</si>
  <si>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</si>
  <si>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</si>
  <si>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</si>
  <si>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</si>
  <si>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</si>
  <si>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</si>
  <si>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</si>
  <si>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</si>
  <si>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</si>
  <si>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</si>
  <si>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</si>
  <si>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</si>
  <si>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</si>
  <si>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</si>
  <si>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</si>
  <si>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</si>
  <si>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</si>
  <si>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</si>
  <si>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</si>
  <si>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</si>
  <si>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</si>
  <si>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</si>
  <si>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</si>
  <si>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</si>
  <si>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</si>
  <si>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</si>
  <si>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</si>
  <si>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</si>
  <si>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</si>
  <si>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</si>
  <si>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</si>
  <si>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</si>
  <si>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</si>
  <si>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</si>
  <si>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</si>
  <si>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</si>
  <si>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</si>
  <si>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</si>
  <si>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</si>
  <si>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</si>
  <si>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</si>
  <si>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</si>
  <si>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</si>
  <si>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</si>
  <si>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</si>
  <si>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</si>
  <si>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</si>
  <si>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</si>
  <si>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</si>
  <si>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</si>
  <si>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</si>
  <si>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</si>
  <si>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</si>
  <si>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</si>
  <si>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</si>
  <si>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</si>
  <si>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</si>
  <si>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</si>
  <si>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</si>
  <si>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</si>
  <si>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</si>
  <si>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</si>
  <si>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</si>
  <si>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</si>
  <si>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</si>
  <si>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</si>
  <si>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</si>
  <si>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</si>
  <si>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</si>
  <si>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</si>
  <si>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</si>
  <si>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</si>
  <si>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</si>
  <si>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</si>
  <si>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</si>
  <si>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</si>
  <si>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</si>
  <si>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</si>
  <si>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</si>
  <si>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</si>
  <si>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</si>
  <si>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</si>
  <si>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</si>
  <si>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</si>
  <si>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</si>
  <si>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</si>
  <si>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</si>
  <si>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</si>
  <si>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</si>
  <si>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</si>
  <si>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</si>
  <si>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</si>
  <si>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</si>
  <si>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</si>
  <si>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</si>
  <si>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</si>
  <si>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</si>
  <si>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</si>
  <si>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</si>
  <si>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</si>
  <si>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</si>
  <si>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</si>
  <si>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</si>
  <si>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</si>
  <si>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</si>
  <si>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</si>
  <si>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</si>
  <si>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</si>
  <si>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</si>
  <si>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</si>
  <si>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</si>
  <si>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</si>
  <si>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</si>
  <si>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</si>
  <si>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</si>
  <si>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</si>
  <si>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</si>
  <si>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</si>
  <si>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</si>
  <si>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</si>
  <si>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</si>
  <si>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</si>
  <si>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</si>
  <si>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</si>
  <si>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</si>
  <si>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</si>
  <si>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</si>
  <si>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</si>
  <si>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</si>
  <si>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</si>
  <si>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</si>
  <si>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</si>
  <si>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</si>
  <si>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</si>
  <si>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</si>
  <si>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</si>
  <si>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</si>
  <si>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</si>
  <si>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</si>
  <si>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</si>
  <si>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</si>
  <si>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</si>
  <si>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</si>
  <si>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</si>
  <si>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</si>
  <si>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</si>
  <si>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</si>
  <si>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</si>
  <si>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</si>
  <si>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</si>
  <si>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</si>
  <si>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</si>
  <si>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</si>
  <si>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</si>
  <si>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</si>
  <si>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</si>
  <si>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</si>
  <si>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</si>
  <si>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</si>
  <si>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</si>
  <si>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</si>
  <si>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</si>
  <si>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</si>
  <si>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</si>
  <si>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</si>
  <si>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</si>
  <si>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</si>
  <si>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</si>
  <si>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</si>
  <si>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</si>
  <si>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</si>
  <si>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</si>
  <si>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</si>
  <si>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</si>
  <si>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</si>
  <si>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</si>
  <si>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</si>
  <si>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</si>
  <si>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</si>
  <si>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</si>
  <si>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</si>
  <si>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</si>
  <si>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</si>
  <si>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</si>
  <si>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</si>
  <si>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</si>
  <si>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</si>
  <si>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</si>
  <si>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</si>
  <si>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</si>
  <si>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</si>
  <si>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</si>
  <si>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</si>
  <si>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</si>
  <si>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</si>
  <si>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</si>
  <si>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</si>
  <si>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</si>
  <si>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</si>
  <si>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</si>
  <si>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</si>
  <si>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</si>
  <si>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</si>
  <si>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</si>
  <si>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</si>
  <si>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</si>
  <si>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</si>
  <si>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</si>
  <si>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</si>
  <si>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</si>
  <si>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</si>
  <si>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</si>
  <si>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</si>
  <si>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</si>
  <si>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</si>
  <si>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</si>
  <si>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</si>
  <si>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</si>
  <si>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</si>
  <si>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</si>
  <si>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</si>
  <si>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</si>
  <si>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</si>
  <si>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</si>
  <si>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</si>
  <si>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</si>
  <si>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</si>
  <si>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</si>
  <si>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</si>
  <si>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</si>
  <si>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</si>
  <si>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</si>
  <si>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</si>
  <si>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</si>
  <si>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</si>
  <si>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</si>
  <si>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</si>
  <si>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</si>
  <si>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</si>
  <si>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</si>
  <si>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</si>
  <si>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</si>
  <si>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</si>
  <si>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</si>
  <si>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</si>
  <si>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</si>
  <si>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</si>
  <si>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</si>
  <si>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</si>
  <si>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</si>
  <si>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</si>
  <si>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</si>
  <si>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</si>
  <si>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</si>
  <si>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</si>
  <si>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</si>
  <si>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</si>
  <si>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</si>
  <si>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</si>
  <si>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</si>
  <si>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</si>
  <si>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</si>
  <si>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</si>
  <si>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</si>
  <si>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</si>
  <si>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</si>
  <si>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</si>
  <si>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</si>
  <si>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</si>
  <si>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</si>
  <si>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</si>
  <si>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</si>
  <si>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</si>
  <si>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</si>
  <si>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</si>
  <si>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</si>
  <si>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</si>
  <si>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</si>
  <si>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</si>
  <si>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</si>
  <si>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</si>
  <si>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</si>
  <si>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</si>
  <si>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</si>
  <si>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</si>
  <si>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</si>
  <si>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</si>
  <si>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</si>
  <si>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</si>
  <si>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</si>
  <si>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</si>
  <si>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</si>
  <si>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</si>
  <si>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</si>
  <si>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</si>
  <si>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</si>
  <si>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</si>
  <si>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</si>
  <si>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</si>
  <si>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</si>
  <si>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</si>
  <si>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</si>
  <si>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</si>
  <si>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</si>
  <si>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</si>
  <si>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</si>
  <si>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</si>
  <si>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</si>
  <si>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</si>
  <si>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</si>
  <si>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</si>
  <si>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</si>
  <si>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</si>
  <si>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</si>
  <si>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</si>
  <si>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</si>
  <si>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</si>
  <si>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</si>
  <si>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</si>
  <si>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</si>
  <si>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</si>
  <si>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</si>
  <si>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</si>
  <si>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</si>
  <si>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</si>
  <si>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</si>
  <si>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</si>
  <si>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</si>
  <si>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</si>
  <si>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</si>
  <si>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</si>
  <si>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</si>
  <si>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</si>
  <si>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</si>
  <si>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</si>
  <si>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</si>
  <si>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</si>
  <si>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</si>
  <si>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</si>
  <si>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</si>
  <si>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</si>
  <si>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</si>
  <si>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</si>
  <si>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</si>
  <si>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</si>
  <si>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</si>
  <si>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</si>
  <si>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</si>
  <si>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</si>
  <si>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</si>
  <si>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</si>
  <si>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</si>
  <si>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</si>
  <si>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</si>
  <si>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</si>
  <si>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</si>
  <si>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</si>
  <si>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</si>
  <si>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</si>
  <si>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</si>
  <si>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</si>
  <si>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</si>
  <si>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</si>
  <si>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</si>
  <si>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</si>
  <si>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</si>
  <si>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</si>
  <si>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</si>
  <si>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</si>
  <si>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</si>
  <si>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</si>
  <si>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</si>
  <si>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</si>
  <si>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</si>
  <si>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</si>
  <si>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</si>
  <si>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</si>
  <si>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</si>
  <si>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</si>
  <si>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</si>
  <si>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</si>
  <si>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</si>
  <si>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</si>
  <si>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</si>
  <si>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</si>
  <si>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</si>
  <si>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</si>
  <si>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</si>
  <si>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</si>
  <si>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</si>
  <si>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</si>
  <si>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</si>
  <si>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</si>
  <si>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</si>
  <si>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</si>
  <si>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</si>
  <si>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</si>
  <si>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</si>
  <si>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</si>
  <si>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</si>
  <si>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</si>
  <si>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</si>
  <si>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</si>
  <si>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</si>
  <si>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</si>
  <si>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</si>
  <si>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</si>
  <si>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</si>
  <si>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</si>
  <si>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</si>
  <si>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</si>
  <si>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</si>
  <si>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</si>
  <si>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</si>
  <si>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</si>
  <si>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</si>
  <si>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</si>
  <si>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</si>
  <si>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</si>
  <si>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</si>
  <si>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</si>
  <si>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</si>
  <si>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</si>
  <si>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</si>
  <si>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</si>
  <si>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</si>
  <si>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</si>
  <si>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</si>
  <si>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</si>
  <si>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</si>
  <si>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</si>
  <si>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</si>
  <si>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</si>
  <si>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</si>
  <si>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</si>
  <si>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</si>
  <si>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</si>
  <si>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</si>
  <si>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</si>
  <si>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</si>
  <si>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</si>
  <si>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</si>
  <si>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</si>
  <si>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</si>
  <si>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</si>
  <si>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</si>
  <si>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</si>
  <si>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</si>
  <si>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</si>
  <si>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</si>
  <si>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</si>
  <si>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</si>
  <si>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</si>
  <si>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</si>
  <si>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</si>
  <si>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</si>
  <si>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</si>
  <si>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</si>
  <si>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</si>
  <si>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</si>
  <si>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</si>
  <si>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</si>
  <si>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</si>
  <si>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</si>
  <si>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</si>
  <si>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</si>
  <si>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</si>
  <si>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</si>
  <si>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</si>
  <si>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</si>
  <si>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</si>
  <si>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</si>
  <si>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</si>
  <si>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</si>
  <si>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</si>
  <si>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</si>
  <si>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</si>
  <si>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</si>
  <si>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</si>
  <si>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</si>
  <si>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</si>
  <si>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</si>
  <si>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</si>
  <si>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</si>
  <si>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</si>
  <si>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</si>
  <si>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</si>
  <si>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</si>
  <si>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</si>
  <si>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</si>
  <si>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</si>
  <si>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</si>
  <si>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</si>
  <si>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</si>
  <si>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</si>
  <si>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</si>
  <si>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</si>
  <si>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</si>
  <si>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</si>
  <si>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</si>
  <si>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</si>
  <si>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</si>
  <si>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</si>
  <si>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</si>
  <si>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</si>
  <si>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</si>
  <si>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</si>
  <si>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</si>
  <si>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</si>
  <si>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</si>
  <si>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</si>
  <si>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</si>
  <si>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</si>
  <si>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</si>
  <si>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</si>
  <si>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</si>
  <si>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</si>
  <si>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</si>
  <si>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</si>
  <si>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</si>
  <si>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</si>
  <si>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</si>
  <si>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</si>
  <si>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</si>
  <si>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</si>
  <si>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</si>
  <si>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</si>
  <si>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</si>
  <si>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</si>
  <si>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</si>
  <si>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</si>
  <si>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</si>
  <si>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</si>
  <si>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</si>
  <si>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</si>
  <si>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</si>
  <si>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</si>
  <si>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</si>
  <si>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</si>
  <si>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</si>
  <si>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</si>
  <si>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</si>
  <si>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</si>
  <si>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</si>
  <si>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</si>
  <si>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</si>
  <si>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</si>
  <si>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</si>
  <si>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</si>
  <si>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</si>
  <si>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</si>
  <si>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</si>
  <si>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</si>
  <si>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</si>
  <si>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</si>
  <si>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</si>
  <si>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</si>
  <si>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</si>
  <si>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</si>
  <si>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</si>
  <si>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</si>
  <si>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</si>
  <si>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</si>
  <si>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</si>
  <si>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</si>
  <si>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</si>
  <si>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</si>
  <si>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</si>
  <si>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</si>
  <si>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</si>
  <si>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</si>
  <si>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</si>
  <si>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</si>
  <si>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</si>
  <si>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</si>
  <si>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</si>
  <si>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</si>
  <si>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</si>
  <si>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</si>
  <si>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</si>
  <si>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</si>
  <si>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</si>
  <si>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</si>
  <si>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</si>
  <si>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</si>
  <si>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</si>
  <si>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</si>
  <si>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</si>
  <si>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</si>
  <si>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</si>
  <si>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</si>
  <si>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</si>
  <si>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</si>
  <si>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</si>
  <si>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</si>
  <si>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</si>
  <si>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</si>
  <si>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</si>
  <si>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</si>
  <si>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</si>
  <si>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</si>
  <si>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</si>
  <si>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</si>
  <si>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</si>
  <si>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</si>
  <si>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</si>
  <si>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</si>
  <si>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</si>
  <si>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</si>
  <si>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</si>
  <si>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</si>
  <si>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</si>
  <si>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</si>
  <si>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</si>
  <si>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</si>
  <si>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</si>
  <si>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</si>
  <si>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</si>
  <si>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</si>
  <si>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</si>
  <si>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</si>
  <si>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</si>
  <si>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</si>
  <si>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</si>
  <si>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</si>
  <si>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</si>
  <si>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</si>
  <si>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</si>
  <si>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</si>
  <si>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</si>
  <si>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</si>
  <si>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</si>
  <si>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</si>
  <si>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</si>
  <si>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</si>
  <si>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</si>
  <si>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</si>
  <si>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</si>
  <si>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</si>
  <si>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</si>
  <si>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</si>
  <si>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</si>
  <si>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</si>
  <si>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</si>
  <si>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</si>
  <si>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</si>
  <si>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</si>
  <si>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</si>
  <si>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</si>
  <si>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</si>
  <si>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</si>
  <si>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</si>
  <si>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</si>
  <si>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</si>
  <si>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</si>
  <si>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</si>
  <si>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</si>
  <si>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</si>
  <si>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</si>
  <si>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</si>
  <si>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</si>
  <si>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</si>
  <si>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</si>
  <si>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</si>
  <si>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</si>
  <si>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</si>
  <si>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</si>
  <si>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</si>
  <si>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</si>
  <si>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</si>
  <si>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</si>
  <si>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</si>
  <si>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</si>
  <si>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</si>
  <si>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</si>
  <si>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</si>
  <si>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</si>
  <si>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</si>
  <si>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</si>
  <si>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</si>
  <si>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</si>
  <si>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</si>
  <si>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</si>
  <si>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</si>
  <si>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</si>
  <si>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</si>
  <si>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</si>
  <si>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</si>
  <si>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</si>
  <si>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</si>
  <si>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</si>
  <si>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</si>
  <si>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</si>
  <si>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</si>
  <si>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</si>
  <si>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</si>
  <si>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</si>
  <si>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</si>
  <si>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</si>
  <si>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</si>
  <si>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</si>
  <si>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</si>
  <si>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</si>
  <si>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</si>
  <si>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</si>
  <si>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</si>
  <si>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</si>
  <si>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</si>
  <si>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</si>
  <si>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</si>
  <si>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</si>
  <si>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</si>
  <si>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</si>
  <si>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</si>
  <si>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</si>
  <si>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</si>
  <si>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</si>
  <si>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</si>
  <si>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</si>
  <si>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</si>
  <si>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</si>
  <si>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</si>
  <si>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</si>
  <si>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</si>
  <si>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</si>
  <si>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</si>
  <si>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</si>
  <si>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</si>
  <si>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</si>
  <si>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</si>
  <si>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</si>
  <si>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</si>
  <si>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</si>
  <si>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</si>
  <si>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</si>
  <si>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</si>
  <si>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</si>
  <si>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</si>
  <si>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</si>
  <si>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</si>
  <si>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</si>
  <si>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</si>
  <si>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</si>
  <si>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</si>
  <si>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</si>
  <si>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</si>
  <si>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</si>
  <si>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</si>
  <si>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</si>
  <si>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</si>
  <si>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</si>
  <si>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</si>
  <si>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</si>
  <si>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</si>
  <si>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</si>
  <si>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</si>
  <si>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</si>
  <si>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</si>
  <si>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</si>
  <si>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</si>
  <si>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</si>
  <si>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</si>
  <si>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</si>
  <si>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</si>
  <si>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</si>
  <si>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</si>
  <si>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</si>
  <si>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</si>
  <si>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</si>
  <si>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</si>
  <si>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</si>
  <si>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</si>
  <si>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</si>
  <si>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</si>
  <si>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</si>
  <si>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</si>
  <si>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</si>
  <si>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</si>
  <si>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</si>
  <si>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</si>
  <si>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</si>
  <si>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</si>
  <si>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</si>
  <si>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</si>
  <si>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</si>
  <si>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</si>
  <si>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</si>
  <si>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</si>
  <si>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</si>
  <si>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</si>
  <si>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</si>
  <si>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</si>
  <si>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</si>
  <si>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</si>
  <si>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</si>
  <si>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</si>
  <si>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</si>
  <si>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</si>
  <si>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</si>
  <si>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</si>
  <si>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</si>
  <si>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</si>
  <si>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</si>
  <si>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</si>
  <si>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</si>
  <si>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</si>
  <si>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</si>
  <si>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</si>
  <si>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</si>
  <si>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</si>
  <si>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</si>
  <si>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</si>
  <si>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</si>
  <si>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</si>
  <si>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</si>
  <si>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</si>
  <si>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</si>
  <si>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</si>
  <si>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</si>
  <si>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</si>
  <si>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</si>
  <si>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</si>
  <si>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</si>
  <si>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</si>
  <si>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</si>
  <si>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</si>
  <si>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</si>
  <si>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</si>
  <si>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</si>
  <si>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</si>
  <si>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</si>
  <si>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</si>
  <si>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</si>
  <si>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</si>
  <si>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</si>
  <si>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</si>
  <si>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</si>
  <si>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</si>
  <si>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</si>
  <si>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</si>
  <si>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</si>
  <si>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</si>
  <si>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</si>
  <si>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</si>
  <si>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</si>
  <si>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</si>
  <si>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</si>
  <si>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</si>
  <si>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</si>
  <si>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</si>
  <si>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</si>
  <si>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</si>
  <si>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</si>
  <si>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</si>
  <si>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</si>
  <si>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</si>
  <si>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</si>
  <si>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</si>
  <si>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</si>
  <si>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</si>
  <si>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</si>
  <si>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</si>
  <si>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</si>
  <si>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</si>
  <si>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</si>
  <si>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</si>
  <si>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</si>
  <si>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</si>
  <si>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</si>
  <si>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</si>
  <si>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</si>
  <si>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</si>
  <si>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</si>
  <si>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</si>
  <si>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</si>
  <si>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</si>
  <si>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</si>
  <si>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</si>
  <si>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</si>
  <si>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</si>
  <si>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</si>
  <si>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</si>
  <si>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</si>
  <si>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</si>
  <si>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</si>
  <si>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</si>
  <si>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</si>
  <si>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</si>
  <si>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</si>
  <si>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</si>
  <si>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</si>
  <si>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</si>
  <si>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</si>
  <si>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</si>
  <si>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</si>
  <si>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</si>
  <si>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</si>
  <si>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</si>
  <si>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</si>
  <si>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</si>
  <si>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</si>
  <si>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</si>
  <si>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</si>
  <si>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</si>
  <si>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</si>
  <si>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</si>
  <si>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</si>
  <si>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</si>
  <si>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</si>
  <si>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</si>
  <si>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</si>
  <si>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</si>
  <si>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</si>
  <si>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</si>
  <si>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</si>
  <si>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</si>
  <si>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</si>
  <si>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</si>
  <si>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</si>
  <si>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</si>
  <si>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</si>
  <si>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</si>
  <si>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</si>
  <si>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</si>
  <si>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</si>
  <si>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</si>
  <si>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</si>
  <si>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</si>
  <si>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</si>
  <si>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</si>
  <si>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</si>
  <si>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</si>
  <si>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</si>
  <si>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</si>
  <si>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</si>
  <si>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</si>
  <si>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</si>
  <si>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</si>
  <si>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</si>
  <si>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</si>
  <si>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</si>
  <si>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</si>
  <si>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</si>
  <si>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</si>
  <si>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</si>
  <si>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</si>
  <si>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</si>
  <si>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</si>
  <si>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</si>
  <si>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</si>
  <si>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</si>
  <si>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</si>
  <si>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</si>
  <si>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</si>
  <si>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</si>
  <si>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</si>
  <si>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</si>
  <si>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</si>
  <si>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</si>
  <si>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</si>
  <si>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</si>
  <si>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</si>
  <si>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</si>
  <si>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</si>
  <si>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</si>
  <si>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</si>
  <si>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</si>
  <si>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</si>
  <si>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</si>
  <si>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</si>
  <si>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</si>
  <si>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</si>
  <si>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</si>
  <si>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</si>
  <si>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</si>
  <si>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</si>
  <si>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</si>
  <si>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</si>
  <si>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</si>
  <si>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</si>
  <si>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</si>
  <si>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</si>
  <si>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</si>
  <si>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</si>
  <si>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</si>
  <si>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</si>
  <si>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</si>
  <si>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</si>
  <si>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</si>
  <si>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</si>
  <si>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</si>
  <si>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</si>
  <si>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</si>
  <si>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</si>
  <si>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</si>
  <si>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</si>
  <si>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</si>
  <si>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</si>
  <si>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</si>
  <si>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</si>
  <si>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</si>
  <si>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</si>
  <si>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</si>
  <si>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</si>
  <si>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</si>
  <si>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</si>
  <si>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</si>
  <si>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</si>
  <si>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</si>
  <si>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</si>
  <si>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</si>
  <si>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</si>
  <si>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</si>
  <si>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</si>
  <si>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</si>
  <si>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</si>
  <si>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</si>
  <si>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</si>
  <si>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</si>
  <si>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</si>
  <si>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</si>
  <si>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</si>
  <si>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</si>
  <si>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</si>
  <si>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</si>
  <si>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</si>
  <si>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</si>
  <si>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</si>
  <si>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</si>
  <si>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</si>
  <si>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</si>
  <si>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</si>
  <si>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</si>
  <si>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</si>
  <si>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</si>
  <si>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</si>
  <si>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</si>
  <si>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</si>
  <si>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</si>
  <si>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</si>
  <si>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</si>
  <si>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</si>
  <si>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</si>
  <si>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</si>
  <si>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</si>
  <si>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</si>
  <si>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</si>
  <si>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</si>
  <si>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</si>
  <si>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</si>
  <si>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</si>
  <si>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</si>
  <si>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</si>
  <si>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</si>
  <si>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</si>
  <si>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</si>
  <si>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</si>
  <si>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</si>
  <si>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</si>
  <si>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</si>
  <si>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</si>
  <si>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</si>
  <si>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</si>
  <si>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</si>
  <si>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</si>
  <si>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</si>
  <si>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</si>
  <si>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</si>
  <si>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</si>
  <si>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</si>
  <si>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</si>
  <si>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</si>
  <si>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</si>
  <si>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</si>
  <si>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</si>
  <si>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</si>
  <si>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</si>
  <si>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</si>
  <si>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</si>
  <si>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</si>
  <si>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</si>
  <si>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</si>
  <si>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</si>
  <si>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</si>
  <si>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</si>
  <si>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</si>
  <si>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</si>
  <si>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</si>
  <si>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</si>
  <si>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</si>
  <si>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</si>
  <si>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</si>
  <si>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</si>
  <si>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</si>
  <si>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</si>
  <si>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</si>
  <si>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</si>
  <si>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</si>
  <si>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</si>
  <si>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</si>
  <si>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</si>
  <si>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</si>
  <si>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</si>
  <si>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</si>
  <si>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</si>
  <si>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</si>
  <si>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</si>
  <si>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</si>
  <si>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</si>
  <si>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</si>
  <si>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</si>
  <si>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</si>
  <si>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</si>
  <si>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</si>
  <si>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</si>
  <si>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</si>
  <si>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</si>
  <si>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</si>
  <si>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</si>
  <si>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</si>
  <si>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</si>
  <si>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</si>
  <si>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</si>
  <si>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</si>
  <si>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</si>
  <si>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</si>
  <si>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</si>
  <si>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</si>
  <si>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</si>
  <si>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</si>
  <si>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</si>
  <si>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</si>
  <si>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</si>
  <si>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</si>
  <si>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</si>
  <si>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</si>
  <si>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</si>
  <si>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</si>
  <si>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</si>
  <si>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</si>
  <si>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</si>
  <si>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</si>
  <si>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</si>
  <si>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</si>
  <si>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</si>
  <si>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</si>
  <si>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</si>
  <si>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</si>
  <si>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</si>
  <si>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</si>
  <si>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</si>
  <si>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</si>
  <si>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</si>
  <si>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</si>
  <si>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</si>
  <si>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</si>
  <si>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</si>
  <si>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</si>
  <si>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</si>
  <si>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</si>
  <si>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</si>
  <si>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</si>
  <si>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</si>
  <si>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</si>
  <si>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</si>
  <si>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</si>
  <si>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</si>
  <si>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</si>
  <si>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</si>
  <si>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</si>
  <si>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</si>
  <si>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</si>
  <si>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</si>
  <si>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</si>
  <si>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</si>
  <si>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</si>
  <si>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</si>
  <si>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</si>
  <si>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</si>
  <si>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</si>
  <si>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</si>
  <si>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</si>
  <si>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</si>
  <si>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</si>
  <si>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</si>
  <si>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</si>
  <si>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</si>
  <si>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</si>
  <si>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</si>
  <si>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</si>
  <si>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</si>
  <si>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</si>
  <si>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</si>
  <si>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</si>
  <si>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</si>
  <si>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</si>
  <si>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</si>
  <si>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</si>
  <si>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</si>
  <si>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</si>
  <si>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</si>
  <si>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</si>
  <si>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</si>
  <si>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</si>
  <si>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</si>
  <si>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</si>
  <si>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</si>
  <si>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</si>
  <si>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</si>
  <si>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</si>
  <si>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</si>
  <si>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</si>
  <si>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</si>
  <si>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</si>
  <si>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</si>
  <si>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</si>
  <si>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</si>
  <si>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</si>
  <si>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</si>
  <si>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</si>
  <si>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</si>
  <si>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</si>
  <si>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</si>
  <si>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</si>
  <si>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</si>
  <si>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</si>
  <si>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</si>
  <si>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</si>
  <si>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</si>
  <si>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</si>
  <si>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</si>
  <si>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</si>
  <si>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</si>
  <si>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</si>
  <si>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</si>
  <si>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</si>
  <si>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</si>
  <si>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</si>
  <si>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</si>
  <si>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</si>
  <si>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</si>
  <si>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</si>
  <si>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</si>
  <si>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</si>
  <si>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</si>
  <si>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</si>
  <si>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</si>
  <si>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</si>
  <si>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</si>
  <si>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</si>
  <si>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</si>
  <si>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</si>
  <si>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</si>
  <si>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</si>
  <si>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</si>
  <si>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</si>
  <si>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</si>
  <si>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</si>
  <si>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</si>
  <si>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</si>
  <si>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</si>
  <si>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</si>
  <si>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</si>
  <si>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</si>
  <si>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</si>
  <si>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</si>
  <si>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</si>
  <si>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</si>
  <si>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</si>
  <si>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</si>
  <si>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</si>
  <si>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</si>
  <si>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</si>
  <si>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</si>
  <si>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</si>
  <si>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</si>
  <si>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</si>
  <si>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</si>
  <si>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</si>
  <si>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</si>
  <si>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</si>
  <si>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</si>
  <si>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</si>
  <si>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</si>
  <si>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</si>
  <si>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</si>
  <si>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</si>
  <si>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</si>
  <si>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</si>
  <si>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</si>
  <si>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</si>
  <si>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</si>
  <si>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</si>
  <si>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</si>
  <si>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</si>
  <si>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</si>
  <si>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</si>
  <si>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</si>
  <si>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</si>
  <si>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</si>
  <si>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</si>
  <si>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</si>
  <si>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</si>
  <si>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</si>
  <si>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</si>
  <si>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</si>
  <si>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</si>
  <si>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</si>
  <si>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</si>
  <si>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</si>
  <si>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</si>
  <si>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</si>
  <si>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</si>
  <si>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</si>
  <si>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</si>
  <si>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</si>
  <si>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</si>
  <si>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</si>
  <si>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</si>
  <si>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</si>
  <si>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</si>
  <si>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</si>
  <si>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</si>
  <si>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</si>
  <si>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</si>
  <si>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</si>
  <si>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</si>
  <si>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</si>
  <si>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</si>
  <si>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</si>
  <si>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</si>
  <si>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</si>
  <si>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</si>
  <si>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</si>
  <si>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</si>
  <si>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</si>
  <si>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</si>
  <si>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</si>
  <si>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</si>
  <si>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</si>
  <si>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</si>
  <si>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</si>
  <si>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</si>
  <si>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</si>
  <si>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</si>
  <si>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</si>
  <si>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</si>
  <si>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</si>
  <si>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</si>
  <si>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</si>
  <si>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</si>
  <si>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</si>
  <si>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</si>
  <si>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</si>
  <si>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</si>
  <si>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</si>
  <si>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</si>
  <si>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</si>
  <si>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</si>
  <si>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</si>
  <si>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</si>
  <si>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</si>
  <si>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</si>
  <si>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</si>
  <si>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</si>
  <si>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</si>
  <si>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</si>
  <si>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</si>
  <si>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</si>
  <si>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</si>
  <si>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</si>
  <si>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</si>
  <si>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</si>
  <si>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</si>
  <si>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</si>
  <si>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</si>
  <si>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</si>
  <si>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</si>
  <si>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</si>
  <si>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</si>
  <si>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</si>
  <si>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</si>
  <si>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</si>
  <si>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</si>
  <si>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</si>
  <si>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</si>
  <si>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</si>
  <si>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</si>
  <si>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</si>
  <si>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</si>
  <si>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</si>
  <si>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</si>
  <si>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</si>
  <si>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</si>
  <si>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</si>
  <si>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</si>
  <si>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</si>
  <si>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</si>
  <si>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</si>
  <si>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</si>
  <si>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</si>
  <si>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</si>
  <si>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</si>
  <si>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</si>
  <si>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</si>
  <si>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</si>
  <si>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</si>
  <si>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</si>
  <si>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</si>
  <si>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</si>
  <si>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</si>
  <si>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</si>
  <si>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</si>
  <si>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</si>
  <si>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</si>
  <si>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</si>
  <si>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</si>
  <si>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</si>
  <si>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</si>
  <si>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</si>
  <si>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</si>
  <si>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</si>
  <si>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</si>
  <si>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</si>
  <si>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</si>
  <si>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</si>
  <si>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</si>
  <si>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</si>
  <si>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</si>
  <si>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</si>
  <si>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</si>
  <si>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</si>
  <si>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</si>
  <si>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</si>
  <si>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</si>
  <si>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</si>
  <si>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</si>
  <si>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</si>
  <si>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</si>
  <si>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</si>
  <si>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</si>
  <si>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</si>
  <si>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</si>
  <si>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</si>
  <si>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</si>
  <si>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</si>
  <si>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</si>
  <si>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</si>
  <si>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</si>
  <si>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</si>
  <si>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</si>
  <si>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</si>
  <si>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</si>
  <si>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</si>
  <si>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</si>
  <si>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</si>
  <si>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</si>
  <si>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</si>
  <si>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</si>
  <si>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</si>
  <si>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</si>
  <si>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</si>
  <si>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</si>
  <si>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</si>
  <si>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</si>
  <si>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</si>
  <si>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</si>
  <si>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</si>
  <si>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</si>
  <si>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</si>
  <si>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</si>
  <si>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</si>
  <si>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</si>
  <si>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</si>
  <si>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</si>
  <si>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</si>
  <si>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</si>
  <si>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</si>
  <si>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</si>
  <si>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</si>
  <si>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</si>
  <si>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</si>
  <si>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</si>
  <si>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</si>
  <si>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</si>
  <si>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</si>
  <si>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</si>
  <si>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</si>
  <si>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</si>
  <si>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</si>
  <si>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</si>
  <si>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</si>
  <si>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</si>
  <si>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</si>
  <si>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</si>
  <si>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</si>
  <si>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</si>
  <si>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</si>
  <si>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</si>
  <si>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</si>
  <si>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</si>
  <si>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</si>
  <si>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</si>
  <si>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</si>
  <si>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</si>
  <si>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</si>
  <si>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</si>
  <si>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</si>
  <si>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</si>
  <si>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</si>
  <si>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</si>
  <si>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</si>
  <si>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</si>
  <si>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</si>
  <si>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</si>
  <si>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</si>
  <si>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</si>
  <si>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</si>
  <si>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</si>
  <si>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</si>
  <si>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</si>
  <si>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</si>
  <si>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</si>
  <si>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</si>
  <si>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</si>
  <si>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</si>
  <si>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</si>
  <si>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</si>
  <si>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</si>
  <si>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</si>
  <si>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</si>
  <si>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</si>
  <si>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</si>
  <si>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</si>
  <si>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</si>
  <si>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</si>
  <si>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</si>
  <si>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</si>
  <si>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</si>
  <si>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</si>
  <si>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</si>
  <si>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</si>
  <si>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</si>
  <si>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</si>
  <si>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</si>
  <si>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</si>
  <si>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</si>
  <si>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</si>
  <si>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</si>
  <si>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</si>
  <si>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</si>
  <si>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</si>
  <si>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</si>
  <si>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</si>
  <si>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</si>
  <si>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</si>
  <si>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</si>
  <si>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</si>
  <si>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</si>
  <si>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</si>
  <si>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</si>
  <si>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</si>
  <si>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</si>
  <si>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</si>
  <si>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</si>
  <si>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</si>
  <si>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</si>
  <si>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</si>
  <si>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</si>
  <si>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</si>
  <si>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</si>
  <si>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</si>
  <si>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</si>
  <si>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</si>
  <si>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</si>
  <si>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</si>
  <si>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</si>
  <si>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</si>
  <si>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</si>
  <si>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</si>
  <si>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</si>
  <si>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</si>
  <si>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</si>
  <si>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</si>
  <si>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</si>
  <si>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</si>
  <si>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</si>
  <si>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</si>
  <si>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</si>
  <si>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</si>
  <si>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</si>
  <si>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</si>
  <si>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</si>
  <si>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</si>
  <si>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</si>
  <si>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</si>
  <si>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</si>
  <si>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</si>
  <si>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</si>
  <si>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</si>
  <si>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</si>
  <si>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</si>
  <si>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</si>
  <si>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</si>
  <si>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</si>
  <si>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</si>
  <si>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</si>
  <si>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</si>
  <si>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</si>
  <si>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</si>
  <si>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</si>
  <si>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</si>
  <si>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</si>
  <si>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</si>
  <si>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</si>
  <si>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</si>
  <si>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</si>
  <si>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</si>
  <si>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</si>
  <si>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</si>
  <si>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</si>
  <si>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</si>
  <si>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</si>
  <si>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</si>
  <si>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</si>
  <si>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</si>
  <si>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</si>
  <si>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</si>
  <si>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</si>
  <si>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</si>
  <si>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</si>
  <si>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</si>
  <si>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</si>
  <si>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</si>
  <si>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</si>
  <si>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</si>
  <si>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</si>
  <si>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</si>
  <si>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</si>
  <si>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</si>
  <si>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</si>
  <si>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</si>
  <si>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</si>
  <si>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</si>
  <si>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</si>
  <si>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</si>
  <si>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</si>
  <si>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</si>
  <si>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</si>
  <si>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</si>
  <si>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</si>
  <si>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</si>
  <si>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</si>
  <si>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</si>
  <si>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</si>
  <si>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</si>
  <si>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</si>
  <si>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</si>
  <si>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</si>
  <si>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</si>
  <si>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</si>
  <si>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</si>
  <si>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</si>
  <si>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</si>
  <si>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</si>
  <si>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</si>
  <si>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</si>
  <si>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</si>
  <si>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</si>
  <si>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</si>
  <si>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</si>
  <si>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</si>
  <si>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</si>
  <si>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</si>
  <si>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</si>
  <si>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</si>
  <si>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</si>
  <si>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</si>
  <si>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</si>
  <si>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</si>
  <si>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</si>
  <si>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</si>
  <si>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</si>
  <si>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</si>
  <si>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</si>
  <si>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</si>
  <si>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</si>
  <si>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</si>
  <si>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</si>
  <si>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</si>
  <si>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</si>
  <si>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</si>
  <si>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</si>
  <si>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</si>
  <si>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</si>
  <si>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</si>
  <si>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</si>
  <si>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</si>
  <si>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</si>
  <si>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</si>
  <si>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</si>
  <si>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</si>
  <si>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</si>
  <si>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</si>
  <si>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</si>
  <si>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</si>
  <si>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</si>
  <si>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</si>
  <si>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</si>
  <si>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</si>
  <si>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</si>
  <si>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</si>
  <si>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</si>
  <si>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</si>
  <si>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</si>
  <si>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</si>
  <si>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</si>
  <si>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</si>
  <si>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</si>
  <si>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</si>
  <si>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</si>
  <si>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</si>
  <si>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</si>
  <si>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</si>
  <si>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</si>
  <si>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</si>
  <si>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</si>
  <si>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</si>
  <si>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</si>
  <si>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</si>
  <si>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</si>
  <si>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</si>
  <si>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</si>
  <si>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</si>
  <si>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</si>
  <si>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</si>
  <si>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</si>
  <si>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</si>
  <si>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</si>
  <si>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</si>
  <si>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</si>
  <si>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</si>
  <si>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</si>
  <si>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</si>
  <si>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</si>
  <si>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</si>
  <si>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</si>
  <si>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</si>
  <si>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</si>
  <si>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</si>
  <si>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</si>
  <si>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</si>
  <si>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</si>
  <si>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</si>
  <si>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</si>
  <si>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</si>
  <si>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</si>
  <si>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</si>
  <si>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</si>
  <si>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</si>
  <si>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</si>
  <si>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</si>
  <si>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</si>
  <si>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</si>
  <si>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</si>
  <si>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</si>
  <si>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</si>
  <si>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</si>
  <si>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</si>
  <si>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</si>
  <si>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</si>
  <si>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</si>
  <si>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</si>
  <si>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</si>
  <si>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</si>
  <si>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</si>
  <si>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</si>
  <si>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</si>
  <si>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</si>
  <si>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</si>
  <si>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</si>
  <si>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</si>
  <si>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</si>
  <si>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</si>
  <si>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</si>
  <si>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</si>
  <si>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</si>
  <si>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</si>
  <si>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</si>
  <si>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</si>
  <si>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</si>
  <si>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</si>
  <si>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</si>
  <si>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</si>
  <si>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</si>
  <si>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</si>
  <si>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</si>
  <si>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</si>
  <si>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</si>
  <si>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</si>
  <si>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</si>
  <si>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</si>
  <si>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</si>
  <si>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</si>
  <si>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</si>
  <si>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</si>
  <si>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</si>
  <si>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</si>
  <si>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</si>
  <si>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</si>
  <si>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</si>
  <si>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</si>
  <si>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</si>
  <si>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</si>
  <si>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</si>
  <si>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</si>
  <si>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</si>
  <si>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</si>
  <si>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</si>
  <si>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</si>
  <si>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</si>
  <si>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</si>
  <si>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</si>
  <si>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</si>
  <si>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</si>
  <si>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</si>
  <si>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</si>
  <si>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</si>
  <si>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</si>
  <si>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</si>
  <si>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</si>
  <si>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</si>
  <si>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</si>
  <si>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</si>
  <si>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</si>
  <si>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</si>
  <si>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</si>
  <si>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</si>
  <si>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</si>
  <si>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</si>
  <si>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</si>
  <si>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</si>
  <si>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</si>
  <si>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</si>
  <si>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</si>
  <si>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</si>
  <si>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</si>
  <si>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</si>
  <si>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</si>
  <si>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</si>
  <si>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</si>
  <si>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</si>
  <si>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</si>
  <si>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</si>
  <si>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</si>
  <si>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</si>
  <si>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</si>
  <si>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</si>
  <si>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</si>
  <si>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</si>
  <si>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</si>
  <si>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</si>
  <si>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</si>
  <si>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</si>
  <si>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</si>
  <si>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</si>
  <si>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</si>
  <si>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</si>
  <si>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</si>
  <si>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</si>
  <si>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</si>
  <si>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</si>
  <si>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</si>
  <si>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</si>
  <si>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</si>
  <si>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</si>
  <si>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</si>
  <si>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</si>
  <si>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</si>
  <si>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</si>
  <si>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</si>
  <si>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</si>
  <si>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</si>
  <si>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</si>
  <si>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</si>
  <si>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</si>
  <si>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</si>
  <si>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</si>
  <si>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</si>
  <si>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</si>
  <si>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</si>
  <si>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</si>
  <si>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</si>
  <si>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</si>
  <si>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</si>
  <si>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</si>
  <si>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</si>
  <si>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</si>
  <si>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</si>
  <si>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</si>
  <si>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</si>
  <si>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</si>
  <si>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</si>
  <si>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</si>
  <si>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</si>
  <si>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</si>
  <si>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</si>
  <si>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</si>
  <si>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</si>
  <si>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</si>
  <si>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</si>
  <si>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</si>
  <si>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</si>
  <si>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</si>
  <si>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</si>
  <si>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</si>
  <si>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</si>
  <si>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</si>
  <si>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</si>
  <si>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</si>
  <si>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</si>
  <si>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</si>
  <si>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</si>
  <si>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</si>
  <si>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</si>
  <si>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</si>
  <si>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</si>
  <si>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</si>
  <si>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</si>
  <si>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</si>
  <si>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</si>
  <si>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</si>
  <si>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</si>
  <si>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</si>
  <si>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</si>
  <si>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</si>
  <si>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</si>
  <si>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</si>
  <si>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</si>
  <si>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</si>
  <si>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</si>
  <si>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</si>
  <si>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</si>
  <si>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</si>
  <si>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</si>
  <si>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</si>
  <si>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</si>
  <si>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</si>
  <si>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</si>
  <si>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</si>
  <si>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</si>
  <si>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</si>
  <si>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</si>
  <si>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</si>
  <si>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</si>
  <si>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</si>
  <si>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</si>
  <si>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</si>
  <si>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</si>
  <si>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</si>
  <si>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</si>
  <si>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</si>
  <si>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</si>
  <si>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</si>
  <si>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</si>
  <si>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</si>
  <si>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</si>
  <si>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</si>
  <si>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</si>
  <si>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</si>
  <si>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</si>
  <si>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</si>
  <si>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</si>
  <si>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</si>
  <si>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</si>
  <si>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</si>
  <si>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</si>
  <si>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</si>
  <si>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</si>
  <si>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</si>
  <si>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</si>
  <si>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</si>
  <si>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</si>
  <si>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</si>
  <si>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</si>
  <si>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</si>
  <si>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</si>
  <si>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</si>
  <si>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</si>
  <si>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</si>
  <si>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</si>
  <si>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</si>
  <si>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</si>
  <si>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</si>
  <si>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</si>
  <si>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</si>
  <si>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</si>
  <si>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</si>
  <si>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</si>
  <si>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</si>
  <si>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</si>
  <si>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</si>
  <si>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</si>
  <si>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</si>
  <si>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</si>
  <si>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</si>
  <si>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</si>
  <si>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</si>
  <si>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</si>
  <si>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</si>
  <si>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</si>
  <si>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</si>
  <si>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</si>
  <si>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</si>
  <si>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</si>
  <si>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</si>
  <si>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</si>
  <si>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</si>
  <si>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</si>
  <si>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</si>
  <si>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</si>
  <si>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</si>
  <si>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</si>
  <si>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</si>
  <si>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</si>
  <si>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</si>
  <si>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</si>
  <si>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</si>
  <si>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</si>
  <si>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</si>
  <si>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</si>
  <si>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</si>
  <si>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</si>
  <si>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</si>
  <si>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</si>
  <si>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</si>
  <si>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</si>
  <si>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</si>
  <si>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</si>
  <si>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</si>
  <si>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</si>
  <si>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</si>
  <si>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</si>
  <si>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</si>
  <si>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</si>
  <si>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</si>
  <si>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</si>
  <si>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</si>
  <si>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</si>
  <si>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</si>
  <si>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</si>
  <si>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</si>
  <si>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</si>
  <si>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</si>
  <si>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</si>
  <si>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</si>
  <si>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</si>
  <si>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</si>
  <si>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</si>
  <si>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</si>
  <si>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</si>
  <si>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</si>
  <si>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</si>
  <si>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</si>
  <si>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</si>
  <si>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</si>
  <si>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</si>
  <si>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</si>
  <si>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</si>
  <si>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</si>
  <si>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</si>
  <si>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</si>
  <si>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</si>
  <si>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</si>
  <si>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</si>
  <si>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</si>
  <si>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</si>
  <si>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</si>
  <si>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</si>
  <si>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</si>
  <si>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</si>
  <si>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</si>
  <si>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</si>
  <si>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</si>
  <si>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</si>
  <si>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</si>
  <si>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</si>
  <si>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</si>
  <si>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</si>
  <si>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</si>
  <si>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</si>
  <si>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</si>
  <si>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</si>
  <si>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</si>
  <si>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</si>
  <si>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</si>
  <si>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</si>
  <si>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</si>
  <si>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</si>
  <si>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</si>
  <si>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</si>
  <si>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</si>
  <si>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</si>
  <si>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</si>
  <si>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</si>
  <si>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</si>
  <si>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</si>
  <si>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</si>
  <si>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</si>
  <si>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</si>
  <si>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</si>
  <si>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</si>
  <si>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</si>
  <si>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</si>
  <si>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</si>
  <si>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</si>
  <si>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</si>
  <si>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</si>
  <si>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</si>
  <si>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</si>
  <si>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</si>
  <si>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</si>
  <si>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</si>
  <si>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</si>
  <si>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</si>
  <si>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</si>
  <si>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</si>
  <si>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</si>
  <si>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</si>
  <si>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</si>
  <si>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</si>
  <si>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</si>
  <si>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</si>
  <si>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</si>
  <si>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</si>
  <si>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</si>
  <si>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</si>
  <si>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</si>
  <si>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</si>
  <si>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</si>
  <si>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</si>
  <si>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</si>
  <si>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</si>
  <si>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</si>
  <si>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</si>
  <si>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</si>
  <si>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</si>
  <si>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</si>
  <si>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</si>
  <si>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</si>
  <si>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</si>
  <si>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</si>
  <si>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</si>
  <si>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</si>
  <si>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</si>
  <si>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</si>
  <si>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</si>
  <si>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</si>
  <si>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</si>
  <si>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</si>
  <si>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</si>
  <si>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</si>
  <si>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</si>
  <si>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</si>
  <si>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</si>
  <si>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</si>
  <si>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</si>
  <si>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</si>
  <si>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</si>
  <si>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</si>
  <si>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</si>
  <si>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</si>
  <si>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</si>
  <si>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</si>
  <si>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</si>
  <si>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</si>
  <si>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</si>
  <si>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</si>
  <si>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</si>
  <si>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</si>
  <si>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</si>
  <si>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</si>
  <si>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</si>
  <si>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</si>
  <si>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</si>
  <si>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</si>
  <si>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</si>
  <si>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</si>
  <si>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</si>
  <si>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</si>
  <si>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</si>
  <si>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</si>
  <si>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</si>
  <si>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</si>
  <si>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</si>
  <si>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</si>
  <si>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</si>
  <si>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</si>
  <si>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</si>
  <si>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</si>
  <si>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</si>
  <si>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</si>
  <si>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</si>
  <si>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</si>
  <si>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</si>
  <si>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</si>
  <si>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</si>
  <si>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</si>
  <si>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</si>
  <si>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</si>
  <si>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</si>
  <si>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</si>
  <si>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</si>
  <si>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</si>
  <si>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</si>
  <si>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</si>
  <si>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</si>
  <si>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</si>
  <si>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</si>
  <si>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</si>
  <si>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</si>
  <si>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</si>
  <si>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</si>
  <si>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</si>
  <si>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</si>
  <si>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</si>
  <si>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</si>
  <si>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</si>
  <si>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</si>
  <si>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</si>
  <si>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</si>
  <si>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</si>
  <si>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</si>
  <si>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</si>
  <si>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</si>
  <si>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</si>
  <si>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</si>
  <si>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</si>
  <si>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</si>
  <si>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</si>
  <si>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</si>
  <si>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</si>
  <si>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</si>
  <si>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</si>
  <si>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</si>
  <si>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</si>
  <si>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</si>
  <si>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</si>
  <si>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</si>
  <si>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</si>
  <si>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</si>
  <si>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</si>
  <si>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</si>
  <si>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</si>
  <si>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</si>
  <si>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</si>
  <si>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</si>
  <si>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</si>
  <si>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</si>
  <si>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</si>
  <si>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</si>
  <si>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</si>
  <si>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</si>
  <si>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</si>
  <si>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</si>
  <si>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</si>
  <si>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</si>
  <si>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</si>
  <si>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</si>
  <si>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</si>
  <si>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</si>
  <si>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</si>
  <si>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</si>
  <si>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</si>
  <si>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</si>
  <si>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</si>
  <si>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</si>
  <si>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</si>
  <si>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</si>
  <si>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</si>
  <si>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</si>
  <si>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</si>
  <si>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</si>
  <si>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</si>
  <si>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</si>
  <si>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</si>
  <si>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</si>
  <si>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</si>
  <si>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</si>
  <si>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</si>
  <si>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</si>
  <si>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</si>
  <si>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</si>
  <si>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</si>
  <si>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</si>
  <si>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</si>
  <si>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</si>
  <si>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</si>
  <si>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</si>
  <si>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</si>
  <si>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</si>
  <si>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</si>
  <si>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</si>
  <si>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</si>
  <si>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</si>
  <si>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</si>
  <si>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</si>
  <si>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</si>
  <si>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</si>
  <si>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</si>
  <si>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</si>
  <si>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</si>
  <si>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</si>
  <si>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</si>
  <si>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</si>
  <si>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</si>
  <si>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</si>
  <si>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</si>
  <si>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</si>
  <si>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</si>
  <si>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</si>
  <si>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</si>
  <si>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</si>
  <si>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</si>
  <si>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</si>
  <si>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</si>
  <si>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</si>
  <si>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</si>
  <si>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</si>
  <si>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</si>
  <si>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</si>
  <si>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</si>
  <si>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</si>
  <si>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</si>
  <si>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</si>
  <si>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</si>
  <si>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</si>
  <si>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</si>
  <si>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</si>
  <si>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</si>
  <si>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</si>
  <si>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</si>
  <si>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</si>
  <si>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</si>
  <si>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</si>
  <si>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</si>
  <si>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</si>
  <si>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</si>
  <si>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</si>
  <si>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</si>
  <si>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</si>
  <si>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</si>
  <si>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</si>
  <si>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</si>
  <si>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</si>
  <si>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</si>
  <si>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</si>
  <si>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</si>
  <si>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</si>
  <si>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</si>
  <si>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</si>
  <si>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</si>
  <si>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</si>
  <si>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</si>
  <si>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</si>
  <si>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</si>
  <si>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</si>
  <si>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</si>
  <si>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</si>
  <si>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</si>
  <si>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</si>
  <si>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</si>
  <si>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</si>
  <si>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</si>
  <si>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</si>
  <si>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</si>
  <si>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</si>
  <si>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</si>
  <si>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</si>
  <si>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</si>
  <si>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</si>
  <si>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</si>
  <si>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</si>
  <si>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</si>
  <si>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</si>
  <si>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</si>
  <si>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</si>
  <si>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</si>
  <si>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</si>
  <si>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</si>
  <si>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</si>
  <si>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</si>
  <si>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</si>
  <si>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</si>
  <si>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</si>
  <si>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</si>
  <si>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</si>
  <si>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</si>
  <si>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</si>
  <si>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</si>
  <si>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</si>
  <si>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</si>
  <si>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</si>
  <si>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</si>
  <si>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</si>
  <si>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</si>
  <si>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</si>
  <si>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</si>
  <si>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</si>
  <si>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</si>
  <si>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</si>
  <si>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</si>
  <si>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</si>
  <si>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</si>
  <si>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</si>
  <si>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</si>
  <si>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</si>
  <si>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</si>
  <si>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</si>
  <si>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</si>
  <si>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</si>
  <si>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</si>
  <si>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</si>
  <si>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</si>
  <si>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</si>
  <si>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</si>
  <si>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</si>
  <si>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</si>
  <si>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</si>
  <si>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</si>
  <si>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</si>
  <si>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</si>
  <si>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</si>
  <si>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</si>
  <si>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</si>
  <si>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</si>
  <si>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</si>
  <si>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</si>
  <si>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</si>
  <si>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</si>
  <si>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</si>
  <si>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</si>
  <si>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</si>
  <si>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</si>
  <si>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</si>
  <si>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</si>
  <si>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</si>
  <si>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</si>
  <si>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</si>
  <si>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</si>
  <si>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</si>
  <si>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</si>
  <si>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</si>
  <si>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</si>
  <si>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</si>
  <si>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</si>
  <si>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</si>
  <si>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</si>
  <si>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</si>
  <si>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</si>
  <si>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</si>
  <si>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</si>
  <si>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</si>
  <si>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</si>
  <si>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</si>
  <si>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</si>
  <si>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</si>
  <si>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</si>
  <si>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</si>
  <si>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</si>
  <si>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</si>
  <si>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</si>
  <si>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</si>
  <si>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</si>
  <si>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</si>
  <si>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</si>
  <si>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</si>
  <si>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</si>
  <si>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</si>
  <si>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</si>
  <si>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</si>
  <si>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</si>
  <si>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</si>
  <si>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</si>
  <si>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</si>
  <si>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</si>
  <si>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</si>
  <si>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</si>
  <si>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</si>
  <si>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</si>
  <si>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</si>
  <si>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</si>
  <si>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</si>
  <si>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</si>
  <si>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</si>
  <si>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</si>
  <si>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</si>
  <si>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</si>
  <si>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</si>
  <si>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</si>
  <si>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</si>
  <si>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</si>
  <si>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</si>
  <si>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</si>
  <si>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</si>
  <si>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</si>
  <si>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</si>
  <si>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</si>
  <si>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</si>
  <si>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</si>
  <si>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</si>
  <si>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</si>
  <si>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</si>
  <si>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</si>
  <si>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</si>
  <si>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</si>
  <si>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</si>
  <si>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</si>
  <si>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</si>
  <si>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</si>
  <si>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</si>
  <si>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</si>
  <si>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</si>
  <si>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</si>
  <si>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</si>
  <si>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</si>
  <si>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</si>
  <si>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</si>
  <si>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</si>
  <si>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</si>
  <si>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</si>
  <si>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</si>
  <si>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</si>
  <si>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</si>
  <si>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</si>
  <si>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</si>
  <si>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</si>
  <si>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</si>
  <si>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</si>
  <si>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</si>
  <si>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</si>
  <si>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</si>
  <si>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</si>
  <si>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</si>
  <si>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</si>
  <si>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</si>
  <si>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</si>
  <si>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</si>
  <si>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</si>
  <si>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</si>
  <si>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</si>
  <si>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</si>
  <si>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</si>
  <si>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</si>
  <si>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</si>
  <si>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</si>
  <si>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</si>
  <si>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</si>
  <si>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</si>
  <si>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</si>
  <si>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</si>
  <si>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</si>
  <si>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</si>
  <si>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</si>
  <si>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</si>
  <si>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</si>
  <si>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</si>
  <si>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</si>
  <si>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</si>
  <si>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</si>
  <si>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</si>
  <si>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</si>
  <si>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</si>
  <si>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</si>
  <si>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</si>
  <si>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</si>
  <si>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</si>
  <si>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</si>
  <si>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</si>
  <si>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</si>
  <si>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</si>
  <si>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</si>
  <si>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</si>
  <si>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</si>
  <si>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</si>
  <si>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</si>
  <si>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</si>
  <si>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</si>
  <si>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</si>
  <si>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</si>
  <si>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</si>
  <si>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</si>
  <si>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</si>
  <si>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</si>
  <si>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</si>
  <si>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</si>
  <si>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</si>
  <si>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</si>
  <si>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</si>
  <si>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</si>
  <si>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</si>
  <si>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</si>
  <si>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</si>
  <si>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</si>
  <si>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</si>
  <si>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</si>
  <si>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</si>
  <si>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</si>
  <si>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</si>
  <si>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</si>
  <si>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</si>
  <si>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</si>
  <si>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</si>
  <si>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</si>
  <si>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</si>
  <si>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</si>
  <si>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</si>
  <si>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</si>
  <si>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</si>
  <si>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</si>
  <si>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</si>
  <si>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</si>
  <si>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</si>
  <si>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</si>
  <si>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</si>
  <si>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</si>
  <si>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</si>
  <si>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</si>
  <si>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</si>
  <si>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</si>
  <si>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</si>
  <si>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</si>
  <si>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</si>
  <si>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</si>
  <si>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</si>
  <si>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</si>
  <si>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</si>
  <si>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</si>
  <si>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</si>
  <si>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</si>
  <si>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</si>
  <si>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</si>
  <si>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</si>
  <si>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</si>
  <si>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</si>
  <si>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</si>
  <si>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</si>
  <si>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</si>
  <si>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</si>
  <si>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</si>
  <si>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</si>
  <si>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</si>
  <si>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</si>
  <si>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</si>
  <si>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</si>
  <si>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</si>
  <si>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</si>
  <si>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</si>
  <si>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</si>
  <si>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</si>
  <si>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</si>
  <si>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</si>
  <si>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</si>
  <si>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</si>
  <si>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</si>
  <si>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</si>
  <si>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</si>
  <si>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</si>
  <si>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</si>
  <si>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</si>
  <si>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</si>
  <si>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</si>
  <si>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</si>
  <si>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</si>
  <si>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</si>
  <si>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</si>
  <si>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</si>
  <si>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</si>
  <si>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</si>
  <si>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</si>
  <si>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</si>
  <si>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</si>
  <si>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</si>
  <si>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</si>
  <si>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</si>
  <si>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</si>
  <si>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</si>
  <si>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</si>
  <si>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</si>
  <si>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</si>
  <si>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</si>
  <si>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</si>
  <si>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</si>
  <si>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</si>
  <si>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</si>
  <si>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</si>
  <si>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</si>
  <si>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</si>
  <si>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</si>
  <si>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</si>
  <si>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</si>
  <si>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</si>
  <si>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</si>
  <si>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</si>
  <si>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</si>
  <si>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</si>
  <si>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</si>
  <si>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</si>
  <si>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</si>
  <si>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</si>
  <si>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</si>
  <si>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</si>
  <si>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</si>
  <si>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</si>
  <si>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</si>
  <si>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</si>
  <si>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</si>
  <si>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</si>
  <si>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</si>
  <si>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</si>
  <si>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</si>
  <si>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</si>
  <si>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</si>
  <si>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</si>
  <si>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</si>
  <si>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</si>
  <si>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</si>
  <si>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</si>
  <si>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</si>
  <si>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</si>
  <si>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</si>
  <si>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</si>
  <si>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</si>
  <si>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</si>
  <si>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</si>
  <si>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</si>
  <si>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</si>
  <si>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</si>
  <si>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</si>
  <si>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</si>
  <si>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</si>
  <si>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</si>
  <si>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</si>
  <si>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</si>
  <si>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</si>
  <si>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</si>
  <si>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</si>
  <si>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</si>
  <si>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</si>
  <si>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</si>
  <si>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</si>
  <si>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</si>
  <si>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</si>
  <si>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</si>
  <si>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</si>
  <si>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</si>
  <si>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</si>
  <si>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</si>
  <si>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</si>
  <si>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</si>
  <si>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</si>
  <si>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</si>
  <si>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</si>
  <si>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</si>
  <si>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</si>
  <si>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</si>
  <si>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</si>
  <si>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</si>
  <si>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</si>
  <si>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</si>
  <si>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</si>
  <si>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</si>
  <si>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</si>
  <si>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</si>
  <si>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</si>
  <si>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</si>
  <si>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</si>
  <si>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</si>
  <si>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</si>
  <si>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</si>
  <si>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</si>
  <si>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</si>
  <si>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</si>
  <si>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</si>
  <si>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</si>
  <si>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</si>
  <si>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</si>
  <si>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</si>
  <si>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</si>
  <si>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</si>
  <si>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</si>
  <si>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</si>
  <si>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</si>
  <si>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</si>
  <si>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</si>
  <si>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</si>
  <si>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</si>
  <si>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</si>
  <si>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</si>
  <si>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</si>
  <si>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</si>
  <si>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</si>
  <si>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</si>
  <si>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</si>
  <si>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</si>
  <si>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</si>
  <si>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</si>
  <si>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</si>
  <si>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</si>
  <si>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</si>
  <si>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</si>
  <si>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</si>
  <si>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</si>
  <si>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</si>
  <si>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</si>
  <si>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</si>
  <si>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</si>
  <si>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</si>
  <si>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</si>
  <si>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</si>
  <si>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</si>
  <si>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</si>
  <si>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</si>
  <si>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</si>
  <si>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</si>
  <si>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</si>
  <si>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</si>
  <si>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</si>
  <si>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</si>
  <si>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</si>
  <si>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</si>
  <si>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</si>
  <si>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</si>
  <si>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</si>
  <si>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</si>
  <si>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</si>
  <si>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</si>
  <si>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</si>
  <si>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</si>
  <si>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</si>
  <si>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</si>
  <si>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</si>
  <si>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</si>
  <si>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</si>
  <si>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</si>
  <si>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</si>
  <si>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</si>
  <si>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</si>
  <si>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</si>
  <si>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</si>
  <si>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</si>
  <si>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</si>
  <si>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</si>
  <si>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</si>
  <si>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</si>
  <si>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</si>
  <si>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</si>
  <si>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</si>
  <si>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</si>
  <si>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</si>
  <si>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</si>
  <si>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</si>
  <si>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</si>
  <si>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</si>
  <si>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</si>
  <si>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</si>
  <si>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</si>
  <si>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</si>
  <si>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</si>
  <si>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</si>
  <si>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</si>
  <si>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</si>
  <si>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</si>
  <si>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</si>
  <si>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</si>
  <si>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</si>
  <si>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</si>
  <si>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</si>
  <si>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</si>
  <si>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</si>
  <si>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</si>
  <si>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</si>
  <si>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</si>
  <si>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</si>
  <si>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</si>
  <si>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</si>
  <si>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</si>
  <si>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</si>
  <si>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</si>
  <si>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</si>
  <si>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</si>
  <si>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</si>
  <si>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</si>
  <si>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</si>
  <si>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</si>
  <si>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</si>
  <si>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</si>
  <si>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</si>
  <si>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</si>
  <si>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</si>
  <si>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</si>
  <si>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</si>
  <si>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</si>
  <si>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</si>
  <si>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</si>
  <si>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</si>
  <si>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</si>
  <si>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</si>
  <si>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</si>
  <si>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</si>
  <si>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</si>
  <si>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</si>
  <si>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</si>
  <si>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</si>
  <si>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</si>
  <si>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</si>
  <si>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</si>
  <si>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</si>
  <si>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</si>
  <si>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</si>
  <si>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</si>
  <si>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</si>
  <si>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</si>
  <si>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</si>
  <si>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</si>
  <si>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</si>
  <si>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</si>
  <si>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</si>
  <si>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</si>
  <si>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</si>
  <si>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</si>
  <si>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</si>
  <si>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</si>
  <si>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</si>
  <si>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</si>
  <si>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</si>
  <si>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</si>
  <si>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</si>
  <si>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</si>
  <si>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</si>
  <si>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</si>
  <si>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</si>
  <si>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</si>
  <si>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</si>
  <si>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</si>
  <si>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</si>
  <si>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</si>
  <si>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</si>
  <si>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</si>
  <si>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</si>
  <si>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</si>
  <si>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</si>
  <si>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</si>
  <si>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</si>
  <si>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</si>
  <si>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</si>
  <si>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</si>
  <si>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</si>
  <si>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</si>
  <si>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</si>
  <si>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</si>
  <si>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</si>
  <si>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</si>
  <si>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</si>
  <si>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</si>
  <si>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</si>
  <si>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</si>
  <si>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</si>
  <si>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</si>
  <si>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</si>
  <si>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</si>
  <si>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</si>
  <si>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</si>
  <si>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</si>
  <si>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</si>
  <si>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</si>
  <si>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</si>
  <si>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</si>
  <si>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</si>
  <si>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</si>
  <si>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</si>
  <si>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</si>
  <si>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</si>
  <si>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</si>
  <si>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</si>
  <si>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</si>
  <si>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</si>
  <si>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</si>
  <si>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</si>
  <si>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</si>
  <si>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</si>
  <si>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</si>
  <si>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</si>
  <si>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</si>
  <si>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</si>
  <si>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</si>
  <si>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</si>
  <si>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</si>
  <si>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</si>
  <si>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</si>
  <si>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</si>
  <si>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</si>
  <si>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</si>
  <si>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</si>
  <si>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</si>
  <si>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</si>
  <si>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</si>
  <si>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</si>
  <si>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</si>
  <si>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</si>
  <si>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</si>
  <si>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</si>
  <si>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</si>
  <si>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</si>
  <si>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</si>
  <si>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</si>
  <si>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</si>
  <si>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</si>
  <si>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</si>
  <si>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</si>
  <si>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</si>
  <si>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</si>
  <si>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</si>
  <si>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</si>
  <si>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</si>
  <si>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</si>
  <si>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</si>
  <si>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</si>
  <si>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</si>
  <si>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</si>
  <si>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</si>
  <si>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</si>
  <si>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</si>
  <si>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</si>
  <si>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</si>
  <si>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</si>
  <si>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</si>
  <si>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</si>
  <si>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</si>
  <si>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</si>
  <si>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</si>
  <si>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</si>
  <si>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</si>
  <si>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</si>
  <si>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</si>
  <si>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</si>
  <si>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</si>
  <si>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</si>
  <si>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</si>
  <si>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</si>
  <si>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</si>
  <si>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</si>
  <si>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</si>
  <si>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</si>
  <si>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</si>
  <si>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</si>
  <si>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</si>
  <si>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</si>
  <si>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</si>
  <si>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</si>
  <si>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</si>
  <si>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</si>
  <si>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</si>
  <si>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</si>
  <si>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</si>
  <si>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</si>
  <si>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</si>
  <si>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</si>
  <si>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</si>
  <si>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</si>
  <si>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</si>
  <si>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</si>
  <si>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</si>
  <si>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</si>
  <si>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</si>
  <si>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</si>
  <si>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</si>
  <si>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</si>
  <si>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</si>
  <si>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</si>
  <si>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</si>
  <si>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</si>
  <si>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</si>
  <si>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</si>
  <si>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</si>
  <si>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</si>
  <si>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</si>
  <si>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</si>
  <si>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</si>
  <si>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</si>
  <si>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</si>
  <si>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</si>
  <si>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</si>
  <si>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</si>
  <si>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</si>
  <si>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</si>
  <si>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</si>
  <si>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</si>
  <si>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</si>
  <si>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</si>
  <si>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</si>
  <si>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</si>
  <si>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</si>
  <si>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</si>
  <si>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</si>
  <si>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</si>
  <si>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</si>
  <si>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</si>
  <si>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</si>
  <si>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</si>
  <si>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</si>
  <si>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</si>
  <si>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</si>
  <si>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</si>
  <si>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</si>
  <si>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</si>
  <si>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</si>
  <si>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</si>
  <si>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</si>
  <si>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</si>
  <si>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</si>
  <si>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</si>
  <si>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</si>
  <si>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</si>
  <si>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</si>
  <si>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</si>
  <si>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</si>
  <si>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</si>
  <si>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</si>
  <si>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</si>
  <si>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</si>
  <si>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</si>
  <si>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</si>
  <si>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</si>
  <si>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</si>
  <si>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</si>
  <si>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</si>
  <si>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</si>
  <si>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</si>
  <si>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</si>
  <si>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</si>
  <si>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</si>
  <si>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</si>
  <si>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</si>
  <si>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</si>
  <si>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</si>
  <si>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</si>
  <si>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</si>
  <si>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</si>
  <si>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</si>
  <si>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</si>
  <si>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</si>
  <si>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</si>
  <si>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</si>
  <si>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</si>
  <si>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</si>
  <si>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</si>
  <si>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</si>
  <si>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</si>
  <si>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</si>
  <si>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</si>
  <si>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</si>
  <si>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</si>
  <si>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</si>
  <si>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</si>
  <si>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</si>
  <si>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</si>
  <si>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</si>
  <si>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</si>
  <si>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</si>
  <si>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</si>
  <si>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</si>
  <si>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</si>
  <si>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</si>
  <si>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</si>
  <si>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</si>
  <si>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</si>
  <si>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</si>
  <si>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</si>
  <si>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</si>
  <si>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</si>
  <si>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</si>
  <si>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</si>
  <si>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</si>
  <si>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</si>
  <si>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</si>
  <si>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</si>
  <si>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</si>
  <si>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</si>
  <si>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</si>
  <si>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</si>
  <si>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</si>
  <si>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</si>
  <si>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</si>
  <si>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</si>
  <si>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</si>
  <si>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</si>
  <si>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</si>
  <si>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</si>
  <si>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</si>
  <si>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</si>
  <si>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</si>
  <si>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</si>
  <si>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</si>
  <si>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</si>
  <si>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</si>
  <si>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</si>
  <si>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</si>
  <si>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</si>
  <si>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</si>
  <si>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</si>
  <si>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</si>
  <si>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</si>
  <si>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</si>
  <si>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</si>
  <si>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</si>
  <si>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</si>
  <si>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</si>
  <si>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</si>
  <si>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</si>
  <si>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</si>
  <si>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</si>
  <si>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</si>
  <si>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</si>
  <si>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</si>
  <si>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</si>
  <si>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</si>
  <si>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</si>
  <si>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</si>
  <si>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</si>
  <si>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</si>
  <si>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</si>
  <si>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</si>
  <si>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</si>
  <si>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</si>
  <si>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</si>
  <si>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</si>
  <si>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</si>
  <si>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</si>
  <si>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</si>
  <si>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</si>
  <si>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</si>
  <si>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</si>
  <si>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</si>
  <si>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</si>
  <si>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</si>
  <si>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</si>
  <si>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</si>
  <si>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</si>
  <si>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</si>
  <si>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</si>
  <si>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</si>
  <si>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</si>
  <si>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</si>
  <si>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</si>
  <si>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</si>
  <si>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</si>
  <si>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</si>
  <si>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</si>
  <si>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</si>
  <si>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</si>
  <si>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</si>
  <si>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</si>
  <si>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</si>
  <si>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</si>
  <si>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</si>
  <si>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</si>
  <si>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</si>
  <si>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</si>
  <si>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</si>
  <si>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</si>
  <si>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</si>
  <si>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</si>
  <si>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</si>
  <si>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</si>
  <si>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</si>
  <si>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</si>
  <si>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</si>
  <si>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</si>
  <si>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</si>
  <si>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</si>
  <si>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</si>
  <si>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</si>
  <si>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</si>
  <si>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</si>
  <si>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</si>
  <si>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</si>
  <si>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</si>
  <si>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</si>
  <si>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</si>
  <si>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</si>
  <si>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</si>
  <si>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</si>
  <si>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</si>
  <si>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</si>
  <si>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</si>
  <si>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</si>
  <si>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</si>
  <si>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</si>
  <si>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</si>
  <si>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</si>
  <si>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</si>
  <si>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</si>
  <si>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</si>
  <si>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</si>
  <si>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</si>
  <si>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</si>
  <si>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</si>
  <si>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</si>
  <si>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</si>
  <si>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</si>
  <si>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</si>
  <si>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</si>
  <si>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</si>
  <si>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</si>
  <si>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</si>
  <si>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</si>
  <si>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</si>
  <si>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</si>
  <si>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</si>
  <si>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</si>
  <si>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</si>
  <si>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</si>
  <si>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</si>
  <si>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</si>
  <si>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</si>
  <si>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</si>
  <si>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</si>
  <si>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</si>
  <si>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</si>
  <si>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</si>
  <si>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</si>
  <si>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</si>
  <si>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</si>
  <si>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</si>
  <si>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</si>
  <si>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</si>
  <si>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</si>
  <si>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</si>
  <si>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</si>
  <si>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</si>
  <si>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</si>
  <si>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</si>
  <si>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</si>
  <si>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</si>
  <si>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</si>
  <si>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</si>
  <si>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</si>
  <si>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</si>
  <si>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</si>
  <si>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</si>
  <si>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</si>
  <si>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</si>
  <si>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</si>
  <si>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</si>
  <si>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</si>
  <si>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</si>
  <si>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</si>
  <si>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</si>
  <si>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</si>
  <si>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</si>
  <si>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</si>
  <si>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</si>
  <si>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</si>
  <si>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</si>
  <si>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</si>
  <si>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</si>
  <si>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</si>
  <si>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</si>
  <si>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</si>
  <si>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</si>
  <si>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</si>
  <si>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</si>
  <si>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</si>
  <si>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</si>
  <si>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</si>
  <si>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</si>
  <si>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</si>
  <si>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</si>
  <si>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</si>
  <si>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</si>
  <si>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</si>
  <si>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</si>
  <si>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</si>
  <si>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</si>
  <si>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</si>
  <si>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</si>
  <si>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</si>
  <si>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</si>
  <si>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</si>
  <si>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</si>
  <si>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</si>
  <si>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</si>
  <si>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</si>
  <si>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</si>
  <si>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</si>
  <si>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</si>
  <si>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</si>
  <si>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</si>
  <si>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</si>
  <si>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</si>
  <si>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</si>
  <si>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</si>
  <si>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</si>
  <si>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</si>
  <si>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</si>
  <si>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</si>
  <si>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</si>
  <si>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</si>
  <si>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</si>
  <si>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</si>
  <si>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</si>
  <si>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</si>
  <si>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</si>
  <si>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</si>
  <si>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</si>
  <si>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</si>
  <si>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</si>
  <si>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</si>
  <si>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</si>
  <si>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</si>
  <si>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</si>
  <si>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</si>
  <si>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</si>
  <si>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</si>
  <si>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</si>
  <si>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</si>
  <si>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</si>
  <si>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</si>
  <si>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</si>
  <si>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</si>
  <si>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</si>
  <si>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</si>
  <si>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</si>
  <si>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</si>
  <si>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</si>
  <si>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</si>
  <si>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</si>
  <si>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</si>
  <si>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</si>
  <si>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</si>
  <si>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</si>
  <si>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</si>
  <si>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</si>
  <si>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</si>
  <si>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</si>
  <si>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</si>
  <si>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</si>
  <si>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</si>
  <si>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</si>
  <si>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</si>
  <si>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</si>
  <si>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</si>
  <si>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</si>
  <si>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</si>
  <si>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</si>
  <si>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</si>
  <si>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</si>
  <si>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</si>
  <si>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</si>
  <si>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</si>
  <si>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</si>
  <si>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</si>
  <si>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</si>
  <si>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</si>
  <si>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</si>
  <si>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</si>
  <si>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</si>
  <si>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</si>
  <si>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</si>
  <si>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</si>
  <si>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</si>
  <si>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</si>
  <si>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</si>
  <si>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</si>
  <si>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</si>
  <si>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</si>
  <si>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</si>
  <si>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</si>
  <si>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</si>
  <si>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</si>
  <si>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</si>
  <si>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</si>
  <si>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</si>
  <si>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</si>
  <si>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</si>
  <si>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</si>
  <si>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</si>
  <si>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</si>
  <si>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</si>
  <si>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</si>
  <si>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</si>
  <si>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</si>
  <si>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</si>
  <si>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</si>
  <si>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</si>
  <si>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</si>
  <si>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</si>
  <si>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</si>
  <si>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</si>
  <si>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</si>
  <si>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</si>
  <si>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</si>
  <si>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</si>
  <si>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</si>
  <si>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</si>
  <si>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</si>
  <si>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</si>
  <si>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</si>
  <si>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</si>
  <si>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</si>
  <si>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</si>
  <si>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</si>
  <si>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</si>
  <si>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</si>
  <si>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</si>
  <si>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</si>
  <si>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</si>
  <si>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</si>
  <si>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</si>
  <si>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</si>
  <si>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</si>
  <si>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</si>
  <si>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</si>
  <si>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</si>
  <si>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</si>
  <si>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</si>
  <si>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</si>
  <si>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</si>
  <si>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</si>
  <si>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</si>
  <si>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</si>
  <si>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</si>
  <si>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</si>
  <si>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</si>
  <si>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</si>
  <si>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</si>
  <si>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</si>
  <si>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</si>
  <si>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</si>
  <si>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</si>
  <si>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</si>
  <si>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</si>
  <si>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</si>
  <si>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</si>
  <si>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</si>
  <si>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</si>
  <si>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</si>
  <si>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</si>
  <si>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</si>
  <si>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</si>
  <si>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</si>
  <si>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</si>
  <si>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</si>
  <si>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</si>
  <si>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</si>
  <si>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</si>
  <si>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</si>
  <si>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</si>
  <si>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</si>
  <si>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</si>
  <si>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</si>
  <si>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</si>
  <si>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</si>
  <si>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</si>
  <si>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</si>
  <si>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</si>
  <si>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</si>
  <si>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</si>
  <si>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</si>
  <si>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</si>
  <si>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</si>
  <si>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</si>
  <si>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</si>
  <si>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</si>
  <si>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</si>
  <si>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</si>
  <si>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</si>
  <si>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</si>
  <si>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</si>
  <si>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</si>
  <si>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</si>
  <si>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</si>
  <si>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</si>
  <si>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</si>
  <si>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</si>
  <si>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</si>
  <si>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</si>
  <si>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</si>
  <si>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</si>
  <si>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</si>
  <si>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</si>
  <si>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</si>
  <si>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</si>
  <si>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</si>
  <si>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</si>
  <si>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</si>
  <si>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</si>
  <si>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</si>
  <si>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</si>
  <si>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</si>
  <si>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</si>
  <si>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</si>
  <si>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</si>
  <si>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</si>
  <si>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</si>
  <si>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</si>
  <si>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</si>
  <si>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</si>
  <si>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</si>
  <si>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</si>
  <si>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</si>
  <si>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</si>
  <si>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</si>
  <si>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</si>
  <si>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</si>
  <si>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</si>
  <si>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</si>
  <si>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</si>
  <si>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</si>
  <si>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</si>
  <si>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</si>
  <si>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</si>
  <si>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</si>
  <si>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</si>
  <si>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</si>
  <si>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</si>
  <si>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</si>
  <si>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</si>
  <si>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</si>
  <si>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</si>
  <si>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</si>
  <si>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</si>
  <si>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</si>
  <si>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</si>
  <si>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</si>
  <si>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</si>
  <si>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</si>
  <si>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</si>
  <si>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</si>
  <si>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</si>
  <si>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</si>
  <si>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</si>
  <si>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</si>
  <si>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</si>
  <si>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</si>
  <si>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</si>
  <si>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</si>
  <si>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</si>
  <si>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</si>
  <si>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</si>
  <si>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</si>
  <si>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</si>
  <si>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</si>
  <si>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</si>
  <si>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</si>
  <si>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</si>
  <si>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</si>
  <si>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</si>
  <si>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</si>
  <si>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</si>
  <si>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</si>
  <si>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</si>
  <si>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</si>
  <si>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</si>
  <si>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</si>
  <si>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</si>
  <si>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</si>
  <si>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</si>
  <si>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</si>
  <si>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</si>
  <si>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</si>
  <si>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</si>
  <si>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</si>
  <si>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</si>
  <si>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</si>
  <si>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</si>
  <si>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</si>
  <si>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</si>
  <si>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</si>
  <si>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</si>
  <si>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</si>
  <si>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</si>
  <si>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</si>
  <si>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</si>
  <si>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</si>
  <si>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</si>
  <si>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</si>
  <si>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</si>
  <si>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</si>
  <si>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</si>
  <si>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</si>
  <si>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</si>
  <si>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</si>
  <si>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</si>
  <si>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</si>
  <si>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</si>
  <si>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</si>
  <si>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</si>
  <si>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</si>
  <si>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</si>
  <si>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</si>
  <si>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</si>
  <si>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</si>
  <si>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</si>
  <si>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</si>
  <si>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</si>
  <si>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</si>
  <si>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</si>
  <si>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</si>
  <si>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</si>
  <si>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</si>
  <si>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</si>
  <si>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</si>
  <si>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</si>
  <si>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</si>
  <si>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</si>
  <si>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</si>
  <si>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</si>
  <si>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</si>
  <si>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</si>
  <si>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</si>
  <si>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</si>
  <si>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</si>
  <si>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</si>
  <si>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</si>
  <si>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</si>
  <si>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</si>
  <si>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</si>
  <si>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</si>
  <si>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</si>
  <si>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</si>
  <si>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</si>
  <si>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</si>
  <si>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</si>
  <si>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</si>
  <si>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</si>
  <si>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</si>
  <si>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</si>
  <si>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</si>
  <si>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</si>
  <si>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</si>
  <si>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</si>
  <si>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</si>
  <si>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</si>
  <si>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</si>
  <si>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</si>
  <si>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</si>
  <si>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</si>
  <si>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</si>
  <si>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</si>
  <si>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</si>
  <si>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</si>
  <si>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</si>
  <si>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</si>
  <si>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</si>
  <si>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</si>
  <si>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</si>
  <si>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</si>
  <si>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</si>
  <si>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</si>
  <si>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</si>
  <si>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</si>
  <si>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</si>
  <si>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</si>
  <si>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</si>
  <si>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</si>
  <si>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</si>
  <si>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</si>
  <si>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</si>
  <si>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</si>
  <si>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</si>
  <si>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</si>
  <si>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</si>
  <si>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</si>
  <si>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</si>
  <si>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</si>
  <si>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</si>
  <si>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</si>
  <si>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</si>
  <si>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</si>
  <si>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</si>
  <si>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</si>
  <si>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</si>
  <si>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</si>
  <si>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</si>
  <si>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</si>
  <si>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</si>
  <si>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</si>
  <si>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</si>
  <si>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</si>
  <si>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</si>
  <si>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</si>
  <si>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</si>
  <si>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</si>
  <si>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</si>
  <si>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</si>
  <si>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</si>
  <si>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</si>
  <si>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</si>
  <si>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</si>
  <si>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</si>
  <si>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</si>
  <si>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</si>
  <si>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</si>
  <si>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</si>
  <si>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</si>
  <si>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</si>
  <si>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</si>
  <si>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</si>
  <si>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</si>
  <si>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</si>
  <si>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</si>
  <si>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</si>
  <si>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</si>
  <si>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</si>
  <si>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</si>
  <si>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</si>
  <si>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</si>
  <si>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</si>
  <si>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</si>
  <si>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</si>
  <si>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</si>
  <si>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</si>
  <si>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</si>
  <si>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</si>
  <si>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</si>
  <si>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</si>
  <si>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</si>
  <si>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</si>
  <si>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</si>
  <si>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</si>
  <si>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</si>
  <si>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</si>
  <si>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</si>
  <si>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</si>
  <si>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</si>
  <si>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</si>
  <si>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</si>
  <si>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</si>
  <si>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</si>
  <si>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</si>
  <si>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</si>
  <si>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</si>
  <si>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</si>
  <si>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</si>
  <si>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</si>
  <si>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</si>
  <si>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</si>
  <si>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</si>
  <si>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</si>
  <si>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</si>
  <si>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</si>
  <si>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</si>
  <si>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</si>
  <si>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</si>
  <si>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</si>
  <si>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</si>
  <si>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</si>
  <si>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</si>
  <si>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</si>
  <si>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</si>
  <si>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</si>
  <si>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</si>
  <si>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</si>
  <si>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</si>
  <si>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</si>
  <si>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</si>
  <si>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</si>
  <si>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</si>
  <si>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</si>
  <si>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</si>
  <si>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</si>
  <si>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</si>
  <si>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</si>
  <si>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</si>
  <si>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</si>
  <si>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</si>
  <si>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</si>
  <si>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</si>
  <si>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</si>
  <si>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</si>
  <si>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</si>
  <si>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</si>
  <si>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</si>
  <si>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</si>
  <si>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</si>
  <si>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</si>
  <si>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</si>
  <si>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</si>
  <si>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</si>
  <si>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</si>
  <si>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</si>
  <si>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</si>
  <si>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</si>
  <si>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</si>
  <si>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</si>
  <si>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</si>
  <si>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</si>
  <si>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</si>
  <si>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</si>
  <si>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</si>
  <si>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</si>
  <si>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</si>
  <si>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</si>
  <si>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</si>
  <si>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</si>
  <si>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</si>
  <si>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</si>
  <si>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</si>
  <si>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</si>
  <si>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</si>
  <si>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</si>
  <si>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</si>
  <si>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</si>
  <si>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</si>
  <si>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</si>
  <si>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</si>
  <si>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</si>
  <si>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</si>
  <si>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</si>
  <si>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</si>
  <si>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</si>
  <si>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</si>
  <si>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</si>
  <si>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</si>
  <si>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</si>
  <si>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</si>
  <si>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</si>
  <si>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</si>
  <si>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</si>
  <si>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</si>
  <si>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</si>
  <si>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</si>
  <si>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</si>
  <si>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</si>
  <si>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</si>
  <si>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</si>
  <si>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</si>
  <si>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</si>
  <si>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</si>
  <si>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</si>
  <si>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</si>
  <si>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</si>
  <si>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</si>
  <si>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</si>
  <si>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</si>
  <si>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</si>
  <si>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</si>
  <si>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</si>
  <si>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</si>
  <si>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</si>
  <si>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</si>
  <si>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</si>
  <si>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</si>
  <si>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</si>
  <si>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</si>
  <si>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</si>
  <si>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</si>
  <si>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</si>
  <si>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</si>
  <si>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</si>
  <si>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</si>
  <si>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</si>
  <si>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</si>
  <si>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</si>
  <si>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</si>
  <si>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</si>
  <si>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</si>
  <si>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</si>
  <si>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</si>
  <si>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</si>
  <si>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</si>
  <si>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</si>
  <si>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</si>
  <si>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</si>
  <si>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</si>
  <si>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</si>
  <si>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</si>
  <si>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</si>
  <si>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</si>
  <si>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</si>
  <si>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</si>
  <si>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</si>
  <si>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</si>
  <si>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</si>
  <si>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</si>
  <si>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</si>
  <si>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</si>
  <si>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</si>
  <si>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</si>
  <si>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</si>
  <si>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</si>
  <si>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</si>
  <si>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</si>
  <si>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</si>
  <si>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</si>
  <si>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</si>
  <si>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</si>
  <si>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</si>
  <si>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</si>
  <si>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</si>
  <si>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</si>
  <si>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</si>
  <si>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</si>
  <si>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</si>
  <si>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</si>
  <si>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</si>
  <si>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</si>
  <si>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</si>
  <si>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</si>
  <si>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</si>
  <si>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</si>
  <si>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</si>
  <si>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</si>
  <si>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</si>
  <si>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</si>
  <si>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</si>
  <si>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</si>
  <si>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</si>
  <si>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</si>
  <si>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</si>
  <si>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</si>
  <si>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</si>
  <si>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</si>
  <si>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</si>
  <si>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</si>
  <si>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</si>
  <si>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</si>
  <si>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</si>
  <si>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</si>
  <si>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</si>
  <si>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</si>
  <si>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</si>
  <si>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</si>
  <si>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</si>
  <si>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</si>
  <si>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</si>
  <si>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</si>
  <si>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</si>
  <si>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</si>
  <si>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</si>
  <si>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</si>
  <si>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</si>
  <si>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</si>
  <si>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</si>
  <si>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</si>
  <si>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</si>
  <si>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</si>
  <si>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</si>
  <si>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</si>
  <si>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</si>
  <si>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</si>
  <si>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</si>
  <si>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</si>
  <si>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</si>
  <si>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</si>
  <si>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</si>
  <si>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</si>
  <si>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</si>
  <si>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</si>
  <si>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</si>
  <si>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</si>
  <si>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</si>
  <si>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</si>
  <si>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</si>
  <si>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</si>
  <si>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</si>
  <si>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</si>
  <si>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</si>
  <si>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</si>
  <si>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</si>
  <si>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</si>
  <si>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</si>
  <si>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</si>
  <si>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</si>
  <si>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</si>
  <si>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</si>
  <si>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</si>
  <si>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</si>
  <si>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</si>
  <si>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</si>
  <si>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</si>
  <si>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</si>
  <si>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</si>
  <si>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</si>
  <si>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</si>
  <si>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</si>
  <si>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</si>
  <si>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</si>
  <si>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</si>
  <si>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</si>
  <si>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</si>
  <si>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</si>
  <si>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</si>
  <si>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</si>
  <si>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</si>
  <si>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</si>
  <si>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</si>
  <si>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</si>
  <si>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</si>
  <si>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</si>
  <si>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</si>
  <si>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</si>
  <si>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</si>
  <si>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</si>
  <si>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</si>
  <si>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</si>
  <si>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</si>
  <si>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</si>
  <si>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</si>
  <si>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</si>
  <si>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</si>
  <si>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</si>
  <si>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</si>
  <si>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</si>
  <si>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</si>
  <si>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</si>
  <si>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</si>
  <si>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</si>
  <si>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</si>
  <si>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</si>
  <si>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</si>
  <si>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</si>
  <si>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</si>
  <si>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</si>
  <si>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</si>
  <si>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</si>
  <si>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</si>
  <si>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</si>
  <si>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</si>
  <si>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</si>
  <si>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</si>
  <si>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</si>
  <si>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</si>
  <si>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</si>
  <si>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</si>
  <si>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</si>
  <si>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</si>
  <si>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</si>
  <si>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</si>
  <si>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</si>
  <si>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</si>
  <si>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</si>
  <si>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</si>
  <si>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</si>
  <si>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</si>
  <si>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</si>
  <si>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</si>
  <si>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</si>
  <si>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</si>
  <si>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</si>
  <si>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</si>
  <si>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</si>
  <si>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</si>
  <si>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</si>
  <si>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</si>
  <si>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</si>
  <si>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</si>
  <si>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</si>
  <si>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</si>
  <si>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</si>
  <si>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</si>
  <si>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</si>
  <si>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</si>
  <si>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</si>
  <si>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</si>
  <si>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</si>
  <si>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</si>
  <si>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</si>
  <si>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</si>
  <si>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</si>
  <si>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</si>
  <si>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</si>
  <si>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</si>
  <si>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</si>
  <si>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</si>
  <si>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</si>
  <si>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</si>
  <si>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</si>
  <si>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</si>
  <si>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</si>
  <si>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</si>
  <si>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</si>
  <si>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</si>
  <si>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</si>
  <si>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</si>
  <si>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</si>
  <si>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</si>
  <si>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</si>
  <si>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</si>
  <si>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</si>
  <si>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</si>
  <si>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</si>
  <si>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</si>
  <si>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</si>
  <si>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</si>
  <si>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</si>
  <si>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</si>
  <si>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</si>
  <si>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</si>
  <si>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</si>
  <si>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</si>
  <si>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</si>
  <si>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</si>
  <si>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</si>
  <si>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</si>
  <si>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</si>
  <si>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</si>
  <si>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</si>
  <si>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</si>
  <si>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</si>
  <si>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</si>
  <si>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</si>
  <si>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</si>
  <si>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</si>
  <si>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</si>
  <si>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</si>
  <si>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</si>
  <si>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</si>
  <si>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</si>
  <si>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</si>
  <si>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</si>
  <si>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</si>
  <si>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</si>
  <si>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</si>
  <si>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</si>
  <si>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</si>
  <si>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</si>
  <si>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</si>
  <si>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</si>
  <si>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</si>
  <si>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</si>
  <si>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</si>
  <si>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</si>
  <si>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</si>
  <si>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</si>
  <si>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</si>
  <si>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</si>
  <si>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</si>
  <si>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</si>
  <si>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</si>
  <si>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</si>
  <si>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</si>
  <si>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</si>
  <si>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</si>
  <si>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</si>
  <si>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</si>
  <si>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</si>
  <si>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</si>
  <si>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</si>
  <si>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</si>
  <si>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</si>
  <si>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</si>
  <si>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</si>
  <si>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</si>
  <si>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</si>
  <si>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</si>
  <si>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</si>
  <si>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</si>
  <si>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</si>
  <si>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</si>
  <si>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</si>
  <si>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</si>
  <si>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</si>
  <si>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</si>
  <si>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</si>
  <si>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</si>
  <si>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</si>
  <si>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</si>
  <si>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</si>
  <si>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</si>
  <si>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</si>
  <si>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</si>
  <si>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</si>
  <si>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</si>
  <si>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</si>
  <si>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</si>
  <si>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</si>
  <si>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</si>
  <si>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</si>
  <si>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</si>
  <si>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</si>
  <si>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</si>
  <si>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</si>
  <si>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</si>
  <si>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</si>
  <si>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</si>
  <si>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</si>
  <si>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</si>
  <si>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</si>
  <si>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</si>
  <si>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</si>
  <si>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</si>
  <si>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</si>
  <si>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</si>
  <si>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</si>
  <si>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</si>
  <si>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</si>
  <si>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</si>
  <si>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</si>
  <si>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</si>
  <si>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</si>
  <si>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</si>
  <si>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</si>
  <si>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</si>
  <si>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</si>
  <si>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</si>
  <si>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</si>
  <si>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</si>
  <si>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</si>
  <si>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</si>
  <si>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</si>
  <si>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</si>
  <si>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</si>
  <si>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</si>
  <si>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</si>
  <si>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</si>
  <si>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</si>
  <si>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</si>
  <si>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</si>
  <si>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</si>
  <si>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</si>
  <si>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</si>
  <si>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</si>
  <si>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</si>
  <si>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</si>
  <si>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</si>
  <si>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</si>
  <si>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</si>
  <si>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</si>
  <si>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</si>
  <si>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</si>
  <si>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</si>
  <si>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</si>
  <si>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</si>
  <si>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</si>
  <si>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</si>
  <si>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</si>
  <si>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</si>
  <si>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</si>
  <si>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</si>
  <si>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</si>
  <si>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</si>
  <si>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</si>
  <si>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</si>
  <si>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</si>
  <si>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</si>
  <si>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</si>
  <si>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</si>
  <si>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</si>
  <si>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</si>
  <si>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</si>
  <si>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</si>
  <si>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</si>
  <si>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</si>
  <si>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</si>
  <si>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</si>
  <si>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</si>
  <si>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</si>
  <si>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</si>
  <si>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</si>
  <si>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</si>
  <si>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</si>
  <si>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</si>
  <si>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</si>
  <si>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</si>
  <si>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</si>
  <si>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</si>
  <si>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</si>
  <si>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</si>
  <si>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</si>
  <si>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</si>
  <si>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</si>
  <si>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</si>
  <si>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</si>
  <si>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</si>
  <si>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</si>
  <si>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</si>
  <si>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</si>
  <si>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</si>
  <si>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</si>
  <si>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</si>
  <si>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</si>
  <si>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</si>
  <si>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</si>
  <si>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</si>
  <si>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</si>
  <si>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</si>
  <si>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</si>
  <si>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</si>
  <si>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</si>
  <si>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</si>
  <si>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</si>
  <si>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</si>
  <si>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</si>
  <si>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</si>
  <si>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</si>
  <si>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</si>
  <si>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</si>
  <si>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</si>
  <si>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</si>
  <si>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</si>
  <si>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</si>
  <si>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</si>
  <si>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</si>
  <si>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</si>
  <si>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</si>
  <si>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</si>
  <si>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</si>
  <si>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</si>
  <si>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</si>
  <si>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</si>
  <si>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</si>
  <si>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</si>
  <si>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</si>
  <si>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</si>
  <si>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</si>
  <si>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</si>
  <si>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</si>
  <si>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</si>
  <si>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</si>
  <si>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</si>
  <si>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</si>
  <si>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</si>
  <si>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</si>
  <si>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</si>
  <si>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</si>
  <si>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</si>
  <si>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</si>
  <si>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</si>
  <si>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</si>
  <si>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</si>
  <si>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</si>
  <si>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</si>
  <si>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</si>
  <si>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</si>
  <si>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</si>
  <si>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</si>
  <si>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</si>
  <si>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</si>
  <si>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</si>
  <si>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</si>
  <si>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</si>
  <si>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</si>
  <si>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</si>
  <si>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</si>
  <si>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</si>
  <si>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</si>
  <si>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</si>
  <si>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</si>
  <si>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</si>
  <si>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</si>
  <si>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</si>
  <si>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</si>
  <si>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</si>
  <si>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</si>
  <si>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</si>
  <si>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</si>
  <si>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</si>
  <si>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</si>
  <si>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</si>
  <si>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</si>
  <si>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</si>
  <si>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</si>
  <si>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</si>
  <si>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</si>
  <si>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</si>
  <si>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</si>
  <si>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</si>
  <si>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</si>
  <si>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</si>
  <si>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</si>
  <si>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</si>
  <si>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</si>
  <si>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</si>
  <si>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</si>
  <si>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</si>
  <si>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</si>
  <si>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</si>
  <si>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</si>
  <si>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</si>
  <si>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</si>
  <si>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</si>
  <si>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</si>
  <si>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</si>
  <si>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</si>
  <si>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</si>
  <si>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</si>
  <si>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</si>
  <si>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</si>
  <si>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</si>
  <si>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</si>
  <si>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</si>
  <si>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</si>
  <si>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</si>
  <si>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</si>
  <si>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</si>
  <si>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</si>
  <si>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</si>
  <si>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</si>
  <si>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</si>
  <si>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</si>
  <si>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</si>
  <si>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</si>
  <si>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</si>
  <si>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</si>
  <si>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</si>
  <si>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</si>
  <si>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</si>
  <si>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</si>
  <si>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</si>
  <si>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</si>
  <si>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</si>
  <si>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</si>
  <si>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</si>
  <si>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</si>
  <si>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</si>
  <si>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</si>
  <si>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</si>
  <si>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</si>
  <si>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</si>
  <si>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</si>
  <si>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</si>
  <si>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</si>
  <si>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</si>
  <si>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</si>
  <si>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</si>
  <si>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</si>
  <si>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</si>
  <si>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</si>
  <si>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</si>
  <si>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</si>
  <si>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</si>
  <si>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</si>
  <si>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</si>
  <si>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</si>
  <si>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</si>
  <si>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</si>
  <si>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</si>
  <si>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</si>
  <si>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</si>
  <si>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</si>
  <si>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</si>
  <si>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</si>
  <si>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</si>
  <si>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</si>
  <si>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</si>
  <si>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</si>
  <si>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</si>
  <si>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</si>
  <si>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</si>
  <si>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</si>
  <si>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</si>
  <si>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</si>
  <si>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</si>
  <si>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</si>
  <si>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</si>
  <si>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</si>
  <si>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</si>
  <si>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</si>
  <si>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</si>
  <si>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</si>
  <si>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</si>
  <si>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</si>
  <si>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</si>
  <si>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</si>
  <si>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</si>
  <si>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</si>
  <si>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</si>
  <si>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</si>
  <si>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</si>
  <si>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</si>
  <si>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</si>
  <si>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</si>
  <si>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</si>
  <si>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</si>
  <si>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</si>
  <si>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</si>
  <si>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</si>
  <si>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</si>
  <si>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</si>
  <si>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</si>
  <si>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</si>
  <si>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</si>
  <si>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</si>
  <si>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</si>
  <si>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</si>
  <si>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</si>
  <si>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</si>
  <si>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</si>
  <si>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</si>
  <si>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</si>
  <si>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</si>
  <si>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</si>
  <si>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</si>
  <si>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</si>
  <si>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</si>
  <si>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</si>
  <si>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</si>
  <si>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</si>
  <si>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</si>
  <si>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</si>
  <si>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</si>
  <si>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</si>
  <si>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</si>
  <si>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</si>
  <si>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</si>
  <si>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</si>
  <si>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</si>
  <si>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</si>
  <si>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</si>
  <si>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</si>
  <si>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</si>
  <si>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</si>
  <si>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</si>
  <si>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</si>
  <si>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</si>
  <si>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</si>
  <si>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</si>
  <si>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</si>
  <si>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</si>
  <si>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</si>
  <si>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</si>
  <si>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</si>
  <si>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</si>
  <si>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</si>
  <si>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</si>
  <si>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</si>
  <si>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</si>
  <si>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</si>
  <si>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</si>
  <si>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</si>
  <si>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</si>
  <si>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</si>
  <si>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</si>
  <si>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</si>
  <si>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</si>
  <si>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</si>
  <si>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</si>
  <si>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</si>
  <si>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</si>
  <si>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</si>
  <si>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</si>
  <si>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</si>
  <si>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</si>
  <si>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</si>
  <si>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</si>
  <si>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</si>
  <si>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</si>
  <si>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</si>
  <si>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</si>
  <si>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</si>
  <si>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</si>
  <si>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</si>
  <si>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</si>
  <si>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</si>
  <si>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</si>
  <si>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</si>
  <si>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</si>
  <si>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</si>
  <si>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</si>
  <si>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</si>
  <si>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</si>
  <si>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</si>
  <si>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</si>
  <si>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</si>
  <si>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</si>
  <si>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</si>
  <si>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</si>
  <si>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</si>
  <si>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</si>
  <si>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</si>
  <si>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</si>
  <si>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</si>
  <si>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</si>
  <si>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</si>
  <si>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</si>
  <si>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</si>
  <si>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</si>
  <si>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</si>
  <si>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</si>
  <si>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</si>
  <si>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</si>
  <si>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</si>
  <si>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</si>
  <si>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</si>
  <si>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</si>
  <si>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</si>
  <si>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</si>
  <si>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</si>
  <si>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</si>
  <si>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</si>
  <si>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</si>
  <si>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</si>
  <si>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</si>
  <si>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</si>
  <si>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</si>
  <si>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</si>
  <si>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</si>
  <si>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</si>
  <si>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</si>
  <si>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</si>
  <si>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</si>
  <si>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</si>
  <si>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</si>
  <si>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</si>
  <si>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</si>
  <si>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</si>
  <si>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</si>
  <si>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</si>
  <si>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</si>
  <si>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</si>
  <si>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</si>
  <si>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</si>
  <si>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</si>
  <si>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</si>
  <si>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</si>
  <si>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</si>
  <si>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</si>
  <si>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</si>
  <si>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</si>
  <si>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</si>
  <si>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</si>
  <si>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</si>
  <si>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</si>
  <si>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</si>
  <si>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</si>
  <si>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</si>
  <si>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</si>
  <si>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</si>
  <si>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</si>
  <si>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</si>
  <si>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</si>
  <si>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</si>
  <si>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</si>
  <si>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</si>
  <si>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</si>
  <si>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</si>
  <si>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</si>
  <si>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</si>
  <si>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</si>
  <si>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</si>
  <si>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</si>
  <si>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</si>
  <si>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</si>
  <si>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</si>
  <si>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</si>
  <si>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</si>
  <si>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</si>
  <si>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</si>
  <si>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</si>
  <si>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</si>
  <si>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</si>
  <si>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</si>
  <si>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</si>
  <si>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</si>
  <si>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</si>
  <si>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</si>
  <si>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</si>
  <si>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</si>
  <si>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</si>
  <si>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</si>
  <si>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</si>
  <si>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</si>
  <si>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</si>
  <si>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</si>
  <si>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</si>
  <si>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</si>
  <si>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</si>
  <si>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</si>
  <si>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</si>
  <si>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</si>
  <si>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</si>
  <si>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</si>
  <si>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</si>
  <si>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</si>
  <si>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</si>
  <si>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</si>
  <si>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</si>
  <si>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</si>
  <si>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</si>
  <si>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</si>
  <si>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</si>
  <si>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</si>
  <si>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</si>
  <si>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</si>
  <si>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</si>
  <si>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</si>
  <si>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</si>
  <si>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</si>
  <si>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</si>
  <si>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</si>
  <si>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</si>
  <si>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</si>
  <si>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</si>
  <si>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</si>
  <si>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</si>
  <si>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</si>
  <si>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</si>
  <si>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</si>
  <si>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</si>
  <si>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</si>
  <si>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</si>
  <si>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</si>
  <si>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</si>
  <si>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</si>
  <si>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</si>
  <si>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</si>
  <si>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</si>
  <si>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</si>
  <si>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</si>
  <si>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</si>
  <si>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</si>
  <si>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</si>
  <si>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</si>
  <si>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</si>
  <si>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</si>
  <si>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</si>
  <si>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</si>
  <si>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</si>
  <si>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</si>
  <si>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</si>
  <si>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</si>
  <si>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</si>
  <si>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</si>
  <si>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</si>
  <si>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</si>
  <si>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</si>
  <si>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</si>
  <si>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</si>
  <si>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</si>
  <si>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</si>
  <si>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</si>
  <si>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</si>
  <si>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</si>
  <si>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</si>
  <si>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</si>
  <si>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</si>
  <si>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</si>
  <si>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</si>
  <si>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</si>
  <si>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</si>
  <si>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</si>
  <si>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</si>
  <si>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</si>
  <si>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</si>
  <si>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</si>
  <si>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</si>
  <si>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</si>
  <si>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</si>
  <si>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</si>
  <si>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</si>
  <si>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</si>
  <si>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</si>
  <si>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</si>
  <si>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</si>
  <si>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</si>
  <si>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</si>
  <si>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</si>
  <si>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</si>
  <si>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</si>
  <si>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</si>
  <si>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</si>
  <si>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</si>
  <si>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</si>
  <si>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</si>
  <si>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</si>
  <si>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</si>
  <si>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</si>
  <si>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</si>
  <si>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</si>
  <si>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</si>
  <si>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</si>
  <si>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</si>
  <si>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</si>
  <si>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</si>
  <si>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</si>
  <si>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</si>
  <si>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</si>
  <si>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</si>
  <si>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</si>
  <si>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</si>
  <si>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</si>
  <si>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</si>
  <si>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</si>
  <si>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</si>
  <si>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</si>
  <si>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</si>
  <si>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</si>
  <si>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</si>
  <si>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</si>
  <si>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</si>
  <si>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</si>
  <si>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</si>
  <si>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</si>
  <si>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</si>
  <si>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</si>
  <si>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</si>
  <si>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</si>
  <si>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</si>
  <si>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</si>
  <si>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</si>
  <si>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</si>
  <si>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</si>
  <si>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</si>
  <si>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</si>
  <si>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</si>
  <si>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</si>
  <si>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</si>
  <si>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</si>
  <si>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</si>
  <si>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</si>
  <si>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</si>
  <si>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</si>
  <si>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</si>
  <si>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</si>
  <si>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</si>
  <si>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</si>
  <si>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</si>
  <si>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</si>
  <si>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</si>
  <si>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</si>
  <si>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</si>
  <si>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</si>
  <si>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</si>
  <si>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</si>
  <si>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</si>
  <si>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</si>
  <si>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</si>
  <si>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</si>
  <si>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</si>
  <si>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</si>
  <si>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</si>
  <si>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</si>
  <si>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</si>
  <si>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</si>
  <si>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</si>
  <si>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</si>
  <si>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</si>
  <si>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</si>
  <si>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</si>
  <si>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</si>
  <si>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</si>
  <si>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</si>
  <si>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</si>
  <si>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</si>
  <si>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</si>
  <si>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</si>
  <si>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</si>
  <si>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</si>
  <si>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</si>
  <si>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</si>
  <si>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</si>
  <si>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</si>
  <si>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</si>
  <si>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</si>
  <si>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</si>
  <si>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</si>
  <si>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</si>
  <si>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</si>
  <si>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</si>
  <si>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</si>
  <si>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</si>
  <si>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</si>
  <si>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</si>
  <si>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</si>
  <si>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</si>
  <si>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</si>
  <si>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</si>
  <si>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</si>
  <si>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</si>
  <si>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</si>
  <si>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</si>
  <si>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</si>
  <si>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</si>
  <si>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</si>
  <si>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</si>
  <si>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</si>
  <si>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</si>
  <si>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</si>
  <si>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</si>
  <si>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</si>
  <si>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</si>
  <si>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</si>
  <si>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</si>
  <si>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</si>
  <si>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</si>
  <si>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</si>
  <si>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</si>
  <si>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</si>
  <si>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</si>
  <si>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</si>
  <si>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</si>
  <si>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</si>
  <si>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</si>
  <si>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</si>
  <si>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</si>
  <si>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</si>
  <si>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</si>
  <si>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</si>
  <si>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</si>
  <si>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</si>
  <si>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</si>
  <si>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</si>
  <si>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</si>
  <si>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</si>
  <si>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</si>
  <si>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</si>
  <si>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</si>
  <si>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</si>
  <si>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</si>
  <si>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</si>
  <si>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</si>
  <si>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</si>
  <si>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</si>
  <si>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</si>
  <si>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</si>
  <si>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</si>
  <si>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</si>
  <si>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</si>
  <si>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</si>
  <si>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</si>
  <si>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</si>
  <si>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</si>
  <si>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</si>
  <si>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</si>
  <si>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</si>
  <si>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</si>
  <si>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</si>
  <si>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</si>
  <si>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</si>
  <si>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</si>
  <si>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</si>
  <si>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</si>
  <si>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</si>
  <si>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</si>
  <si>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</si>
  <si>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</si>
  <si>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</si>
  <si>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</si>
  <si>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</si>
  <si>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</si>
  <si>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</si>
  <si>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</si>
  <si>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</si>
  <si>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</si>
  <si>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</si>
  <si>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</si>
  <si>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</si>
  <si>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</si>
  <si>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</si>
  <si>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</si>
  <si>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</si>
  <si>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</si>
  <si>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</si>
  <si>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</si>
  <si>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</si>
  <si>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</si>
  <si>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</si>
  <si>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</si>
  <si>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</si>
  <si>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</si>
  <si>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</si>
  <si>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</si>
  <si>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</si>
  <si>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</si>
  <si>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</si>
  <si>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</si>
  <si>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</si>
  <si>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</si>
  <si>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</si>
  <si>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</si>
  <si>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</si>
  <si>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</si>
  <si>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</si>
  <si>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</si>
  <si>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</si>
  <si>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</si>
  <si>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</si>
  <si>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</si>
  <si>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</si>
  <si>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</si>
  <si>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</si>
  <si>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</si>
  <si>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</si>
  <si>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</si>
  <si>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</si>
  <si>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</si>
  <si>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</si>
  <si>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</si>
  <si>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</si>
  <si>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</si>
  <si>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</si>
  <si>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</si>
  <si>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</si>
  <si>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</si>
  <si>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</si>
  <si>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</si>
  <si>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</si>
  <si>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</si>
  <si>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</si>
  <si>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</si>
  <si>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</si>
  <si>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</si>
  <si>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</si>
  <si>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</si>
  <si>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</si>
  <si>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</si>
  <si>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</si>
  <si>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</si>
  <si>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</si>
  <si>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</si>
  <si>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</si>
  <si>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</si>
  <si>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</si>
  <si>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</si>
  <si>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</si>
  <si>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</si>
  <si>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</si>
  <si>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</si>
  <si>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</si>
  <si>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</si>
  <si>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</si>
  <si>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</si>
  <si>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</si>
  <si>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</si>
  <si>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</si>
  <si>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</si>
  <si>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</si>
  <si>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</si>
  <si>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</si>
  <si>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</si>
  <si>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</si>
  <si>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</si>
  <si>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</si>
  <si>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</si>
  <si>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</si>
  <si>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</si>
  <si>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</si>
  <si>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</si>
  <si>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</si>
  <si>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</si>
  <si>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</si>
  <si>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</si>
  <si>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</si>
  <si>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</si>
  <si>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</si>
  <si>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</si>
  <si>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</si>
  <si>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</si>
  <si>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</si>
  <si>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</si>
  <si>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</si>
  <si>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</si>
  <si>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</si>
  <si>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</si>
  <si>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</si>
  <si>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</si>
  <si>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</si>
  <si>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</si>
  <si>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</si>
  <si>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</si>
  <si>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</si>
  <si>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</si>
  <si>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</si>
  <si>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</si>
  <si>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</si>
  <si>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</si>
  <si>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</si>
  <si>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</si>
  <si>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</si>
  <si>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</si>
  <si>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</si>
  <si>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</si>
  <si>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</si>
  <si>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</si>
  <si>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</si>
  <si>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</si>
  <si>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</si>
  <si>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</si>
  <si>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</si>
  <si>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</si>
  <si>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</si>
  <si>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</si>
  <si>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</si>
  <si>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</si>
  <si>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</si>
  <si>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</si>
  <si>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</si>
  <si>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</si>
  <si>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</si>
  <si>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</si>
  <si>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</si>
  <si>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</si>
  <si>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</si>
  <si>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</si>
  <si>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</si>
  <si>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</si>
  <si>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</si>
  <si>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</si>
  <si>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</si>
  <si>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</si>
  <si>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</si>
  <si>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</si>
  <si>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</si>
  <si>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</si>
  <si>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</si>
  <si>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</si>
  <si>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</si>
  <si>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</si>
  <si>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</si>
  <si>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</si>
  <si>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</si>
  <si>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</si>
  <si>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</si>
  <si>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</si>
  <si>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</si>
  <si>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</si>
  <si>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</si>
  <si>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</si>
  <si>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</si>
  <si>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</si>
  <si>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</si>
  <si>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</si>
  <si>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</si>
  <si>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</si>
  <si>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</si>
  <si>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</si>
  <si>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</si>
  <si>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</si>
  <si>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</si>
  <si>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</si>
  <si>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</si>
  <si>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</si>
  <si>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</si>
  <si>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</si>
  <si>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</si>
  <si>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</si>
  <si>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</si>
  <si>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</si>
  <si>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</si>
  <si>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</si>
  <si>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</si>
  <si>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</si>
  <si>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</si>
  <si>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</si>
  <si>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</si>
  <si>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</si>
  <si>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</si>
  <si>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</si>
  <si>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</si>
  <si>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</si>
  <si>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</si>
  <si>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</si>
  <si>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</si>
  <si>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</si>
  <si>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</si>
  <si>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</si>
  <si>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</si>
  <si>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</si>
  <si>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</si>
  <si>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</si>
  <si>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</si>
  <si>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</si>
  <si>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</si>
  <si>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</si>
  <si>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</si>
  <si>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</si>
  <si>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</si>
  <si>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</si>
  <si>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</si>
  <si>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</si>
  <si>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</si>
  <si>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</si>
  <si>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</si>
  <si>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</si>
  <si>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</si>
  <si>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</si>
  <si>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</si>
  <si>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</si>
  <si>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</si>
  <si>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</si>
  <si>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</si>
  <si>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</si>
  <si>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</si>
  <si>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</si>
  <si>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</si>
  <si>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</si>
  <si>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</si>
  <si>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</si>
  <si>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</si>
  <si>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</si>
  <si>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</si>
  <si>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</si>
  <si>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</si>
  <si>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</si>
  <si>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</si>
  <si>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</si>
  <si>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</si>
  <si>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</si>
  <si>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</si>
  <si>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</si>
  <si>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</si>
  <si>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</si>
  <si>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</si>
  <si>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</si>
  <si>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</si>
  <si>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</si>
  <si>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</si>
  <si>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</si>
  <si>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</si>
  <si>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</si>
  <si>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</si>
  <si>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</si>
  <si>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</si>
  <si>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</si>
  <si>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</si>
  <si>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</si>
  <si>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</si>
  <si>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</si>
  <si>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</si>
  <si>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</si>
  <si>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</si>
  <si>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</si>
  <si>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</si>
  <si>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</si>
  <si>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</si>
  <si>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</si>
  <si>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</si>
  <si>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</si>
  <si>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</si>
  <si>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</si>
  <si>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</si>
  <si>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</si>
  <si>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</si>
  <si>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</si>
  <si>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</si>
  <si>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</si>
  <si>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</si>
  <si>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</si>
  <si>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</si>
  <si>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</si>
  <si>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</si>
  <si>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</si>
  <si>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</si>
  <si>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</si>
  <si>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</si>
  <si>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</si>
  <si>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</si>
  <si>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</si>
  <si>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</si>
  <si>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</si>
  <si>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</si>
  <si>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</si>
  <si>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</si>
  <si>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</si>
  <si>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</si>
  <si>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</si>
  <si>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</si>
  <si>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</si>
  <si>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</si>
  <si>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</si>
  <si>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</si>
  <si>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</si>
  <si>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</si>
  <si>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</si>
  <si>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</si>
  <si>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</si>
  <si>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</si>
  <si>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</si>
  <si>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</si>
  <si>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</si>
  <si>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</si>
  <si>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</si>
  <si>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</si>
  <si>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</si>
  <si>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</si>
  <si>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</si>
  <si>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</si>
  <si>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</si>
  <si>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</si>
  <si>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</si>
  <si>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</si>
  <si>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</si>
  <si>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</si>
  <si>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</si>
  <si>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</si>
  <si>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</si>
  <si>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</si>
  <si>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</si>
  <si>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</si>
  <si>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</si>
  <si>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</si>
  <si>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</si>
  <si>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</si>
  <si>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</si>
  <si>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</si>
  <si>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</si>
  <si>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</si>
  <si>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</si>
  <si>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</si>
  <si>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</si>
  <si>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</si>
  <si>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</si>
  <si>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</si>
  <si>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</si>
  <si>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</si>
  <si>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</si>
  <si>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</si>
  <si>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</si>
  <si>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</si>
  <si>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</si>
  <si>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</si>
  <si>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</si>
  <si>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</si>
  <si>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</si>
  <si>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</si>
  <si>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</si>
  <si>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</si>
  <si>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</si>
  <si>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</si>
  <si>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</si>
  <si>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</si>
  <si>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</si>
  <si>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</si>
  <si>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</si>
  <si>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</si>
  <si>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</si>
  <si>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</si>
  <si>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</si>
  <si>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</si>
  <si>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</si>
  <si>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</si>
  <si>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</si>
  <si>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</si>
  <si>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</si>
  <si>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</si>
  <si>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</si>
  <si>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</si>
  <si>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</si>
  <si>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</si>
  <si>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</si>
  <si>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</si>
  <si>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</si>
  <si>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</si>
  <si>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</si>
  <si>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</si>
  <si>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</si>
  <si>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</si>
  <si>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</si>
  <si>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</si>
  <si>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</si>
  <si>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</si>
  <si>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</si>
  <si>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</si>
  <si>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</si>
  <si>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</si>
  <si>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</si>
  <si>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</si>
  <si>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</si>
  <si>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</si>
  <si>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</si>
  <si>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</si>
  <si>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</si>
  <si>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</si>
  <si>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</si>
  <si>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</si>
  <si>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</si>
  <si>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</si>
  <si>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</si>
  <si>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</si>
  <si>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</si>
  <si>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</si>
  <si>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</si>
  <si>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</si>
  <si>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</si>
  <si>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</si>
  <si>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</si>
  <si>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</si>
  <si>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</si>
  <si>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</si>
  <si>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</si>
  <si>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</si>
  <si>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</si>
  <si>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</si>
  <si>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</si>
  <si>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</si>
  <si>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</si>
  <si>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</si>
  <si>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</si>
  <si>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</si>
  <si>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</si>
  <si>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</si>
  <si>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</si>
  <si>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</si>
  <si>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</si>
  <si>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</si>
  <si>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</si>
  <si>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</si>
  <si>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</si>
  <si>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</si>
  <si>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</si>
  <si>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</si>
  <si>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</si>
  <si>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</si>
  <si>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</si>
  <si>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</si>
  <si>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</si>
  <si>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</si>
  <si>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</si>
  <si>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</si>
  <si>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</si>
  <si>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</si>
  <si>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</si>
  <si>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</si>
  <si>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</si>
  <si>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</si>
  <si>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</si>
  <si>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</si>
  <si>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</si>
  <si>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</si>
  <si>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</si>
  <si>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</si>
  <si>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</si>
  <si>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</si>
  <si>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</si>
  <si>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</si>
  <si>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</si>
  <si>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</si>
  <si>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</si>
  <si>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</si>
  <si>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</si>
  <si>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</si>
  <si>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</si>
  <si>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</si>
  <si>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</si>
  <si>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</si>
  <si>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</si>
  <si>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</si>
  <si>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</si>
  <si>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</si>
  <si>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</si>
  <si>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</si>
  <si>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</si>
  <si>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</si>
  <si>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</si>
  <si>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</si>
  <si>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</si>
  <si>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</si>
  <si>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</si>
  <si>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</si>
  <si>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</si>
  <si>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</si>
  <si>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</si>
  <si>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</si>
  <si>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</si>
  <si>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</si>
  <si>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</si>
  <si>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</si>
  <si>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</si>
  <si>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</si>
  <si>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</si>
  <si>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</si>
  <si>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</si>
  <si>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</si>
  <si>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</si>
  <si>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</si>
  <si>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</si>
  <si>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</si>
  <si>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</si>
  <si>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</si>
  <si>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</si>
  <si>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</si>
  <si>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</si>
  <si>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</si>
  <si>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</si>
  <si>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</si>
  <si>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</si>
  <si>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</si>
  <si>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</si>
  <si>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</si>
  <si>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</si>
  <si>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</si>
  <si>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</si>
  <si>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</si>
  <si>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</si>
  <si>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</si>
  <si>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</si>
  <si>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</si>
  <si>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</si>
  <si>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</si>
  <si>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</si>
  <si>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</si>
  <si>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</si>
  <si>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</si>
  <si>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</si>
  <si>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</si>
  <si>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</si>
  <si>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</si>
  <si>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</si>
  <si>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</si>
  <si>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</si>
  <si>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</si>
  <si>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</si>
  <si>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</si>
  <si>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</si>
  <si>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</si>
  <si>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</si>
  <si>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</si>
  <si>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</si>
  <si>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</si>
  <si>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</si>
  <si>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</si>
  <si>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</si>
  <si>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</si>
  <si>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</si>
  <si>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</si>
  <si>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</si>
  <si>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</si>
  <si>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</si>
  <si>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</si>
  <si>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</si>
  <si>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</si>
  <si>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</si>
  <si>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</si>
  <si>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</si>
  <si>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</si>
  <si>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</si>
  <si>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</si>
  <si>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</si>
  <si>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</si>
  <si>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</si>
  <si>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</si>
  <si>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</si>
  <si>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</si>
  <si>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</si>
  <si>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</si>
  <si>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</si>
  <si>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</si>
  <si>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</si>
  <si>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</si>
  <si>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</si>
  <si>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</si>
  <si>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</si>
  <si>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</si>
  <si>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</si>
  <si>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</si>
  <si>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</si>
  <si>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</si>
  <si>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</si>
  <si>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</si>
  <si>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</si>
  <si>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</si>
  <si>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</si>
  <si>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</si>
  <si>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</si>
  <si>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</si>
  <si>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</si>
  <si>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</si>
  <si>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</si>
  <si>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</si>
  <si>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</si>
  <si>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</si>
  <si>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</si>
  <si>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</si>
  <si>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</si>
  <si>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</si>
  <si>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</si>
  <si>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</si>
  <si>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</si>
  <si>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</si>
  <si>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</si>
  <si>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</si>
  <si>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</si>
  <si>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</si>
  <si>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</si>
  <si>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</si>
  <si>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</si>
  <si>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</si>
  <si>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</si>
  <si>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</si>
  <si>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</si>
  <si>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</si>
  <si>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</si>
  <si>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</si>
  <si>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</si>
  <si>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</si>
  <si>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</si>
  <si>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</si>
  <si>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</si>
  <si>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</si>
  <si>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</si>
  <si>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</si>
  <si>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</si>
  <si>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</si>
  <si>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</si>
  <si>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</si>
  <si>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</si>
  <si>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</si>
  <si>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</si>
  <si>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</si>
  <si>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</si>
  <si>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</si>
  <si>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</si>
  <si>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</si>
  <si>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</si>
  <si>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</si>
  <si>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</si>
  <si>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</si>
  <si>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</si>
  <si>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</si>
  <si>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</si>
  <si>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</si>
  <si>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</si>
  <si>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</si>
  <si>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</si>
  <si>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</si>
  <si>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</si>
  <si>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</si>
  <si>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</si>
  <si>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</si>
  <si>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</si>
  <si>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</si>
  <si>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</si>
  <si>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</si>
  <si>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</si>
  <si>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</si>
  <si>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</si>
  <si>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</si>
  <si>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</si>
  <si>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</si>
  <si>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</si>
  <si>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</si>
  <si>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</si>
  <si>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</si>
  <si>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</si>
  <si>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</si>
  <si>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</si>
  <si>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</si>
  <si>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</si>
  <si>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</si>
  <si>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</si>
  <si>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</si>
  <si>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</si>
  <si>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</si>
  <si>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</si>
  <si>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</si>
  <si>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</si>
  <si>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</si>
  <si>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</si>
  <si>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</si>
  <si>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</si>
  <si>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</si>
  <si>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</si>
  <si>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</si>
  <si>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</si>
  <si>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</si>
  <si>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</si>
  <si>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</si>
  <si>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</si>
  <si>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</si>
  <si>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</si>
  <si>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</si>
  <si>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</si>
  <si>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</si>
  <si>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</si>
  <si>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</si>
  <si>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</si>
  <si>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</si>
  <si>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</si>
  <si>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</si>
  <si>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</si>
  <si>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</si>
  <si>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</si>
  <si>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</si>
  <si>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</si>
  <si>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</si>
  <si>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</si>
  <si>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</si>
  <si>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</si>
  <si>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</si>
  <si>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</si>
  <si>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</si>
  <si>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</si>
  <si>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</si>
  <si>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</si>
  <si>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</si>
  <si>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</si>
  <si>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</si>
  <si>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</si>
  <si>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</si>
  <si>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</si>
  <si>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</si>
  <si>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</si>
  <si>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</si>
  <si>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</si>
  <si>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</si>
  <si>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</si>
  <si>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</si>
  <si>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</si>
  <si>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</si>
  <si>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</si>
  <si>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</si>
  <si>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</si>
  <si>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</si>
  <si>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</si>
  <si>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</si>
  <si>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</si>
  <si>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</si>
  <si>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</si>
  <si>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</si>
  <si>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</si>
  <si>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</si>
  <si>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</si>
  <si>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</si>
  <si>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</si>
  <si>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</si>
  <si>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</si>
  <si>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</si>
  <si>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</si>
  <si>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</si>
  <si>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</si>
  <si>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</si>
  <si>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</si>
  <si>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</si>
  <si>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</si>
  <si>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</si>
  <si>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</si>
  <si>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</si>
  <si>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</si>
  <si>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</si>
  <si>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</si>
  <si>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</si>
  <si>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</si>
  <si>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</si>
  <si>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</si>
  <si>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</si>
  <si>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</si>
  <si>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</si>
  <si>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</si>
  <si>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</si>
  <si>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</si>
  <si>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</si>
  <si>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</si>
  <si>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</si>
  <si>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</si>
  <si>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</si>
  <si>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</si>
  <si>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</si>
  <si>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</si>
  <si>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</si>
  <si>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</si>
  <si>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</si>
  <si>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</si>
  <si>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</si>
  <si>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</si>
  <si>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</si>
  <si>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</si>
  <si>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</si>
  <si>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</si>
  <si>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</si>
  <si>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</si>
  <si>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</si>
  <si>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</si>
  <si>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</si>
  <si>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</si>
  <si>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</si>
  <si>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</si>
  <si>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</si>
  <si>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</si>
  <si>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</si>
  <si>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</si>
  <si>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</si>
  <si>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</si>
  <si>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</si>
  <si>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</si>
  <si>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</si>
  <si>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</si>
  <si>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</si>
  <si>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</si>
  <si>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</si>
  <si>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</si>
  <si>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</si>
  <si>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</si>
  <si>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</si>
  <si>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</si>
  <si>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</si>
  <si>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</si>
  <si>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</si>
  <si>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</si>
  <si>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</si>
  <si>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</si>
  <si>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</si>
  <si>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</si>
  <si>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</si>
  <si>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</si>
  <si>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</si>
  <si>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</si>
  <si>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</si>
  <si>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</si>
  <si>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</si>
  <si>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</si>
  <si>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</si>
  <si>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</si>
  <si>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</si>
  <si>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</si>
  <si>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</si>
  <si>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</si>
  <si>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</si>
  <si>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</si>
  <si>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</si>
  <si>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</si>
  <si>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</si>
  <si>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</si>
  <si>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</si>
  <si>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</si>
  <si>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</si>
  <si>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</si>
  <si>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</si>
  <si>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</si>
  <si>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</si>
  <si>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</si>
  <si>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</si>
  <si>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</si>
  <si>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</si>
  <si>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</si>
  <si>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</si>
  <si>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</si>
  <si>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</si>
  <si>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</si>
  <si>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</si>
  <si>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</si>
  <si>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</si>
  <si>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</si>
  <si>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</si>
  <si>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</si>
  <si>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</si>
  <si>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</si>
  <si>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</si>
  <si>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</si>
  <si>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</si>
  <si>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</si>
  <si>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</si>
  <si>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</si>
  <si>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</si>
  <si>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</si>
  <si>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</si>
  <si>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</si>
  <si>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</si>
  <si>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</si>
  <si>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</si>
  <si>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</si>
  <si>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</si>
  <si>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</si>
  <si>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</si>
  <si>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</si>
  <si>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</si>
  <si>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</si>
  <si>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</si>
  <si>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</si>
  <si>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</si>
  <si>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</si>
  <si>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</si>
  <si>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</si>
  <si>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</si>
  <si>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</si>
  <si>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</si>
  <si>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</si>
  <si>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</si>
  <si>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</si>
  <si>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</si>
  <si>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</si>
  <si>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</si>
  <si>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</si>
  <si>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</si>
  <si>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</si>
  <si>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</si>
  <si>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</si>
  <si>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</si>
  <si>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</si>
  <si>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</si>
  <si>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</si>
  <si>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</si>
  <si>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</si>
  <si>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</si>
  <si>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</si>
  <si>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</si>
  <si>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</si>
  <si>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</si>
  <si>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</si>
  <si>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</si>
  <si>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</si>
  <si>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</si>
  <si>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</si>
  <si>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</si>
  <si>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</si>
  <si>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</si>
  <si>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</si>
  <si>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</si>
  <si>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</si>
  <si>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</si>
  <si>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</si>
  <si>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</si>
  <si>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</si>
  <si>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</si>
  <si>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</si>
  <si>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</si>
  <si>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</si>
  <si>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</si>
  <si>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</si>
  <si>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</si>
  <si>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</si>
  <si>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</si>
  <si>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</si>
  <si>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</si>
  <si>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</si>
  <si>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</si>
  <si>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</si>
  <si>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</si>
  <si>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</si>
  <si>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</si>
  <si>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</si>
  <si>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</si>
  <si>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</si>
  <si>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</si>
  <si>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</si>
  <si>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</si>
  <si>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</si>
  <si>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</si>
  <si>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</si>
  <si>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</si>
  <si>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</si>
  <si>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</si>
  <si>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</si>
  <si>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</si>
  <si>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</si>
  <si>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</si>
  <si>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</si>
  <si>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</si>
  <si>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</si>
  <si>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</si>
  <si>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</si>
  <si>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</si>
  <si>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</si>
  <si>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</si>
  <si>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</si>
  <si>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</si>
  <si>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</si>
  <si>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</si>
  <si>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</si>
  <si>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</si>
  <si>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</si>
  <si>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</si>
  <si>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</si>
  <si>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</si>
  <si>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</si>
  <si>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</si>
  <si>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</si>
  <si>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</si>
  <si>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</si>
  <si>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</si>
  <si>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</si>
  <si>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</si>
  <si>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</si>
  <si>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</si>
  <si>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</si>
  <si>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</si>
  <si>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</si>
  <si>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</si>
  <si>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</si>
  <si>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</si>
  <si>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</si>
  <si>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</si>
  <si>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</si>
  <si>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</si>
  <si>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</si>
  <si>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</si>
  <si>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</si>
  <si>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</si>
  <si>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</si>
  <si>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</si>
  <si>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</si>
  <si>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</si>
  <si>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</si>
  <si>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</si>
  <si>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</si>
  <si>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</si>
  <si>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</si>
  <si>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</si>
  <si>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</si>
  <si>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</si>
  <si>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</si>
  <si>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</si>
  <si>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</si>
  <si>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</si>
  <si>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</si>
  <si>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</si>
  <si>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</si>
  <si>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</si>
  <si>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</si>
  <si>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</si>
  <si>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</si>
  <si>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</si>
  <si>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</si>
  <si>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</si>
  <si>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</si>
  <si>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</si>
  <si>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</si>
  <si>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</si>
  <si>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</si>
  <si>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</si>
  <si>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</si>
  <si>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</si>
  <si>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</si>
  <si>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</si>
  <si>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</si>
  <si>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</si>
  <si>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</si>
  <si>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</si>
  <si>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</si>
  <si>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</si>
  <si>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</si>
  <si>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</si>
  <si>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</si>
  <si>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</si>
  <si>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</si>
  <si>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</si>
  <si>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</si>
  <si>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</si>
  <si>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</si>
  <si>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</si>
  <si>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</si>
  <si>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</si>
  <si>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</si>
  <si>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</si>
  <si>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</si>
  <si>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</si>
  <si>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</si>
  <si>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</si>
  <si>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</si>
  <si>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</si>
  <si>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</si>
  <si>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</si>
  <si>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</si>
  <si>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</si>
  <si>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</si>
  <si>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</si>
  <si>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</si>
  <si>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</si>
  <si>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</si>
  <si>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</si>
  <si>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</si>
  <si>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</si>
  <si>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</si>
  <si>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</si>
  <si>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</si>
  <si>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</si>
  <si>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</si>
  <si>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</si>
  <si>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</si>
  <si>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</si>
  <si>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</si>
  <si>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</si>
  <si>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</si>
  <si>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</si>
  <si>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</si>
  <si>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</si>
  <si>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</si>
  <si>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</si>
  <si>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</si>
  <si>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</si>
  <si>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</si>
  <si>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</si>
  <si>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</si>
  <si>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</si>
  <si>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</si>
  <si>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</si>
  <si>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</si>
  <si>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</si>
  <si>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</si>
  <si>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</si>
  <si>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</si>
  <si>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</si>
  <si>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</si>
  <si>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</si>
  <si>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</si>
  <si>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</si>
  <si>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</si>
  <si>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</si>
  <si>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</si>
  <si>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</si>
  <si>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</si>
  <si>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</si>
  <si>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</si>
  <si>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</si>
  <si>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</si>
  <si>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</si>
  <si>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</si>
  <si>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</si>
  <si>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</si>
  <si>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</si>
  <si>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</si>
  <si>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</si>
  <si>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</si>
  <si>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</si>
  <si>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</si>
  <si>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</si>
  <si>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</si>
  <si>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</si>
  <si>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</si>
  <si>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</si>
  <si>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</si>
  <si>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</si>
  <si>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</si>
  <si>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</si>
  <si>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</si>
  <si>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</si>
  <si>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</si>
  <si>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</si>
  <si>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</si>
  <si>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</si>
  <si>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</si>
  <si>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</si>
  <si>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</si>
  <si>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</si>
  <si>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</si>
  <si>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</si>
  <si>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</si>
  <si>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</si>
  <si>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</si>
  <si>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</si>
  <si>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</si>
  <si>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</si>
  <si>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</si>
  <si>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</si>
  <si>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</si>
  <si>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</si>
  <si>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</si>
  <si>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</si>
  <si>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</si>
  <si>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</si>
  <si>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</si>
  <si>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</si>
  <si>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</si>
  <si>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</si>
  <si>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</si>
  <si>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</si>
  <si>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</si>
  <si>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</si>
  <si>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</si>
  <si>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</si>
  <si>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</si>
  <si>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</si>
  <si>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</si>
  <si>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</si>
  <si>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</si>
  <si>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</si>
  <si>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</si>
  <si>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</si>
  <si>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</si>
  <si>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</si>
  <si>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</si>
  <si>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</si>
  <si>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</si>
  <si>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</si>
  <si>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</si>
  <si>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</si>
  <si>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</si>
  <si>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</si>
  <si>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</si>
  <si>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</si>
  <si>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</si>
  <si>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</si>
  <si>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</si>
  <si>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</si>
  <si>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</si>
  <si>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</si>
  <si>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</si>
  <si>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</si>
  <si>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</si>
  <si>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</si>
  <si>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</si>
  <si>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</si>
  <si>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</si>
  <si>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</si>
  <si>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</si>
  <si>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</si>
  <si>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</si>
  <si>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</si>
  <si>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</si>
  <si>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</si>
  <si>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</si>
  <si>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</si>
  <si>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</si>
  <si>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</si>
  <si>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</si>
  <si>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</si>
  <si>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</si>
  <si>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</si>
  <si>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</si>
  <si>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</si>
  <si>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</si>
  <si>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</si>
  <si>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</si>
  <si>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</si>
  <si>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</si>
  <si>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</si>
  <si>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</si>
  <si>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</si>
  <si>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</si>
  <si>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</si>
  <si>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</si>
  <si>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</si>
  <si>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</si>
  <si>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</si>
  <si>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</si>
  <si>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</si>
  <si>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</si>
  <si>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</si>
  <si>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</si>
  <si>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</si>
  <si>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</si>
  <si>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</si>
  <si>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</si>
  <si>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</si>
  <si>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</si>
  <si>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</si>
  <si>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</si>
  <si>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</si>
  <si>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</si>
  <si>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</si>
  <si>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</si>
  <si>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</si>
  <si>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</si>
  <si>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</si>
  <si>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</si>
  <si>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</si>
  <si>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</si>
  <si>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</si>
  <si>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</si>
  <si>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</si>
  <si>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</si>
  <si>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</si>
  <si>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</si>
  <si>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</si>
  <si>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</si>
  <si>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</si>
  <si>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</si>
  <si>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</si>
  <si>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</si>
  <si>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</si>
  <si>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</si>
  <si>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</si>
  <si>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</si>
  <si>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</si>
  <si>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</si>
  <si>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</si>
  <si>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</si>
  <si>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</si>
  <si>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</si>
  <si>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</si>
  <si>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</si>
  <si>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</si>
  <si>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</si>
  <si>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</si>
  <si>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</si>
  <si>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</si>
  <si>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</si>
  <si>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</si>
  <si>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</si>
  <si>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</si>
  <si>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</si>
  <si>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</si>
  <si>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</si>
  <si>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</si>
  <si>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</si>
  <si>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</si>
  <si>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</si>
  <si>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</si>
  <si>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</si>
  <si>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</si>
  <si>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</si>
  <si>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</si>
  <si>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</si>
  <si>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</si>
  <si>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</si>
  <si>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</si>
  <si>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</si>
  <si>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</si>
  <si>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</si>
  <si>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</si>
  <si>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</si>
  <si>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</si>
  <si>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</si>
  <si>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</si>
  <si>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</si>
  <si>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</si>
  <si>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</si>
  <si>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</si>
  <si>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</si>
  <si>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</si>
  <si>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</si>
  <si>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</si>
  <si>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</si>
  <si>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</si>
  <si>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</si>
  <si>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</si>
  <si>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</si>
  <si>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</si>
  <si>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</si>
  <si>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</si>
  <si>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</si>
  <si>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</si>
  <si>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</si>
  <si>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</si>
  <si>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</si>
  <si>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</si>
  <si>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</si>
  <si>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</si>
  <si>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</si>
  <si>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</si>
  <si>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</si>
  <si>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</si>
  <si>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</si>
  <si>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</si>
  <si>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</si>
  <si>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</si>
  <si>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</si>
  <si>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</si>
  <si>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</si>
  <si>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</si>
  <si>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</si>
  <si>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</si>
  <si>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</si>
  <si>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</si>
  <si>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</si>
  <si>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</si>
  <si>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</si>
  <si>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</si>
  <si>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</si>
  <si>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</si>
  <si>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</si>
  <si>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</si>
  <si>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</si>
  <si>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</si>
  <si>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</si>
  <si>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</si>
  <si>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</si>
  <si>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</si>
  <si>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</si>
  <si>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</si>
  <si>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</si>
  <si>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</si>
  <si>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</si>
  <si>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</si>
  <si>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</si>
  <si>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</si>
  <si>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</si>
  <si>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</si>
  <si>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</si>
  <si>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</si>
  <si>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</si>
  <si>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</si>
  <si>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</si>
  <si>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</si>
  <si>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</si>
  <si>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</si>
  <si>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</si>
  <si>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</si>
  <si>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</si>
  <si>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</si>
  <si>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</si>
  <si>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</si>
  <si>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</si>
  <si>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</si>
  <si>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</si>
  <si>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</si>
  <si>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</si>
  <si>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</si>
  <si>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</si>
  <si>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</si>
  <si>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</si>
  <si>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</si>
  <si>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</si>
  <si>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</si>
  <si>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</si>
  <si>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</si>
  <si>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</si>
  <si>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</si>
  <si>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</si>
  <si>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</si>
  <si>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</si>
  <si>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</si>
  <si>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</si>
  <si>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</si>
  <si>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</si>
  <si>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</si>
  <si>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</si>
  <si>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</si>
  <si>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</si>
  <si>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</si>
  <si>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</si>
  <si>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</si>
  <si>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</si>
  <si>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</si>
  <si>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</si>
  <si>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</si>
  <si>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</si>
  <si>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</si>
  <si>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</si>
  <si>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</si>
  <si>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</si>
  <si>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</si>
  <si>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</si>
  <si>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</si>
  <si>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</si>
  <si>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</si>
  <si>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</si>
  <si>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</si>
  <si>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</si>
  <si>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</si>
  <si>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</si>
  <si>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</si>
  <si>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</si>
  <si>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</si>
  <si>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</si>
  <si>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</si>
  <si>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</si>
  <si>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</si>
  <si>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</si>
  <si>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</si>
  <si>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</si>
  <si>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</si>
  <si>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</si>
  <si>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</si>
  <si>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</si>
  <si>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</si>
  <si>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</si>
  <si>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</si>
  <si>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</si>
  <si>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</si>
  <si>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</si>
  <si>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</si>
  <si>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</si>
  <si>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</si>
  <si>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</si>
  <si>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</si>
  <si>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</si>
  <si>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</si>
  <si>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</si>
  <si>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</si>
  <si>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</si>
  <si>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</si>
  <si>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</si>
  <si>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</si>
  <si>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</si>
  <si>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</si>
  <si>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</si>
  <si>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</si>
  <si>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</si>
  <si>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</si>
  <si>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</si>
  <si>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</si>
  <si>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</si>
  <si>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</si>
  <si>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</si>
  <si>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</si>
  <si>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</si>
  <si>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</si>
  <si>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</si>
  <si>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</si>
  <si>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</si>
  <si>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</si>
  <si>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</si>
  <si>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</si>
  <si>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</si>
  <si>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</si>
  <si>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</si>
  <si>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</si>
  <si>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</si>
  <si>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</si>
  <si>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</si>
  <si>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</si>
  <si>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</si>
  <si>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</si>
  <si>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</si>
  <si>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</si>
  <si>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</si>
  <si>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</si>
  <si>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</si>
  <si>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</si>
  <si>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</si>
  <si>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</si>
  <si>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</si>
  <si>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</si>
  <si>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</si>
  <si>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</si>
  <si>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</si>
  <si>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</si>
  <si>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</si>
  <si>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</si>
  <si>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</si>
  <si>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</si>
  <si>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</si>
  <si>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</si>
  <si>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</si>
  <si>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</si>
  <si>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</si>
  <si>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</si>
  <si>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</si>
  <si>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</si>
  <si>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</si>
  <si>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</si>
  <si>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</si>
  <si>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</si>
  <si>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</si>
  <si>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</si>
  <si>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</si>
  <si>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</si>
  <si>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</si>
  <si>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</si>
  <si>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</si>
  <si>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</si>
  <si>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</si>
  <si>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</si>
  <si>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</si>
  <si>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</si>
  <si>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</si>
  <si>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</si>
  <si>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</si>
  <si>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</si>
  <si>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</si>
  <si>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</si>
  <si>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</si>
  <si>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</si>
  <si>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</si>
  <si>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</si>
  <si>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</si>
  <si>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</si>
  <si>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</si>
  <si>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</si>
  <si>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</si>
  <si>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</si>
  <si>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</si>
  <si>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</si>
  <si>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</si>
  <si>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</si>
  <si>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</si>
  <si>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</si>
  <si>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</si>
  <si>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</si>
  <si>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</si>
  <si>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</si>
  <si>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</si>
  <si>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</si>
  <si>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</si>
  <si>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</si>
  <si>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</si>
  <si>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</si>
  <si>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</si>
  <si>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</si>
  <si>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</si>
  <si>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</si>
  <si>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</si>
  <si>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</si>
  <si>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</si>
  <si>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</si>
  <si>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</si>
  <si>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</si>
  <si>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</si>
  <si>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</si>
  <si>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</si>
  <si>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</si>
  <si>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</si>
  <si>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</si>
  <si>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</si>
  <si>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</si>
  <si>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</si>
  <si>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</si>
  <si>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</si>
  <si>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</si>
  <si>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</si>
  <si>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</si>
  <si>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</si>
  <si>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</si>
  <si>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</si>
  <si>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</si>
  <si>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</si>
  <si>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</si>
  <si>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</si>
  <si>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</si>
  <si>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</si>
  <si>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</si>
  <si>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</si>
  <si>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</si>
  <si>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</si>
  <si>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</si>
  <si>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</si>
  <si>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</si>
  <si>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</si>
  <si>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</si>
  <si>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</si>
  <si>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</si>
  <si>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</si>
  <si>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</si>
  <si>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</si>
  <si>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</si>
  <si>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</si>
  <si>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</si>
  <si>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</si>
  <si>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</si>
  <si>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</si>
  <si>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</si>
  <si>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</si>
  <si>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</si>
  <si>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</si>
  <si>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</si>
  <si>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</si>
  <si>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</si>
  <si>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</si>
  <si>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</si>
  <si>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</si>
  <si>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</si>
  <si>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</si>
  <si>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</si>
  <si>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</si>
  <si>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</si>
  <si>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</si>
  <si>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</si>
  <si>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</si>
  <si>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</si>
  <si>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</si>
  <si>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</si>
  <si>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</si>
  <si>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</si>
  <si>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</si>
  <si>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</si>
  <si>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</si>
  <si>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</si>
  <si>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</si>
  <si>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</si>
  <si>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</si>
  <si>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</si>
  <si>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</si>
  <si>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</si>
  <si>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</si>
  <si>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</si>
  <si>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</si>
  <si>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</si>
  <si>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</si>
  <si>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</si>
  <si>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</si>
  <si>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</si>
  <si>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</si>
  <si>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</si>
  <si>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</si>
  <si>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</si>
  <si>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</si>
  <si>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</si>
  <si>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</si>
  <si>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</si>
  <si>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</si>
  <si>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</si>
  <si>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</si>
  <si>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</si>
  <si>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</si>
  <si>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</si>
  <si>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</si>
  <si>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</si>
  <si>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</si>
  <si>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</si>
  <si>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</si>
  <si>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</si>
  <si>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</si>
  <si>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</si>
  <si>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</si>
  <si>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</si>
  <si>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</si>
  <si>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</si>
  <si>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</si>
  <si>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</si>
  <si>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</si>
  <si>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</si>
  <si>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</si>
  <si>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</si>
  <si>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</si>
  <si>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</si>
  <si>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</si>
  <si>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</si>
  <si>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</si>
  <si>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</si>
  <si>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</si>
  <si>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</si>
  <si>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</si>
  <si>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</si>
  <si>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</si>
  <si>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</si>
  <si>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</si>
  <si>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</si>
  <si>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</si>
  <si>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</si>
  <si>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</si>
  <si>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</si>
  <si>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</si>
  <si>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</si>
  <si>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</si>
  <si>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</si>
  <si>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</si>
  <si>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</si>
  <si>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</si>
  <si>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</si>
  <si>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</si>
  <si>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</si>
  <si>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</si>
  <si>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</si>
  <si>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</si>
  <si>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</si>
  <si>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</si>
  <si>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</si>
  <si>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</si>
  <si>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</si>
  <si>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</si>
  <si>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</si>
  <si>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</si>
  <si>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</si>
  <si>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</si>
  <si>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</si>
  <si>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</si>
  <si>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</si>
  <si>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</si>
  <si>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</si>
  <si>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</si>
  <si>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</si>
  <si>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</si>
  <si>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</si>
  <si>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</si>
  <si>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</si>
  <si>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</si>
  <si>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</si>
  <si>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</si>
  <si>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</si>
  <si>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</si>
  <si>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</si>
  <si>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</si>
  <si>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</si>
  <si>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</si>
  <si>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</si>
  <si>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</si>
  <si>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</si>
  <si>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</si>
  <si>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</si>
  <si>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</si>
  <si>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</si>
  <si>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</si>
  <si>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</si>
  <si>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</si>
  <si>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</si>
  <si>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</si>
  <si>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</si>
  <si>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</si>
  <si>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</si>
  <si>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</si>
  <si>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</si>
  <si>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</si>
  <si>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</si>
  <si>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</si>
  <si>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</si>
  <si>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</si>
  <si>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</si>
  <si>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</si>
  <si>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</si>
  <si>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</si>
  <si>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</si>
  <si>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</si>
  <si>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</si>
  <si>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</si>
  <si>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</si>
  <si>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</si>
  <si>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</si>
  <si>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</si>
  <si>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</si>
  <si>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</si>
  <si>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</si>
  <si>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</si>
  <si>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</si>
  <si>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</si>
  <si>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</si>
  <si>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</si>
  <si>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</si>
  <si>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</si>
  <si>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</si>
  <si>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</si>
  <si>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</si>
  <si>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</si>
  <si>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</si>
  <si>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</si>
  <si>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</si>
  <si>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</si>
  <si>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</si>
  <si>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</si>
  <si>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</si>
  <si>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</si>
  <si>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</si>
  <si>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</si>
  <si>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</si>
  <si>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</si>
  <si>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</si>
  <si>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</si>
  <si>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</si>
  <si>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</si>
  <si>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</si>
  <si>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</si>
  <si>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</si>
  <si>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</si>
  <si>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</si>
  <si>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</si>
  <si>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</si>
  <si>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</si>
  <si>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</si>
  <si>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</si>
  <si>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</si>
  <si>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</si>
  <si>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</si>
  <si>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</si>
  <si>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</si>
  <si>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</si>
  <si>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</si>
  <si>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</si>
  <si>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</si>
  <si>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</si>
  <si>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</si>
  <si>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</si>
  <si>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</si>
  <si>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</si>
  <si>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</si>
  <si>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</si>
  <si>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</si>
  <si>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</si>
  <si>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</si>
  <si>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</si>
  <si>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</si>
  <si>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</si>
  <si>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</si>
  <si>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</si>
  <si>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</si>
  <si>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</si>
  <si>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</si>
  <si>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</si>
  <si>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</si>
  <si>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</si>
  <si>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</si>
  <si>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</si>
  <si>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</si>
  <si>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</si>
  <si>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</si>
  <si>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</si>
  <si>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</si>
  <si>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</si>
  <si>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</si>
  <si>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</si>
  <si>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</si>
  <si>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</si>
  <si>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</si>
  <si>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</si>
  <si>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</si>
  <si>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</si>
  <si>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</si>
  <si>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</si>
  <si>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</si>
  <si>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</si>
  <si>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</si>
  <si>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</si>
  <si>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</si>
  <si>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</si>
  <si>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</si>
  <si>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</si>
  <si>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</si>
  <si>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</si>
  <si>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</si>
  <si>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</si>
  <si>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</si>
  <si>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</si>
  <si>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</si>
  <si>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</si>
  <si>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</si>
  <si>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</si>
  <si>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</si>
  <si>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</si>
  <si>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</si>
  <si>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</si>
  <si>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</si>
  <si>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</si>
  <si>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</si>
  <si>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</si>
  <si>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</si>
  <si>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</si>
  <si>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</si>
  <si>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</si>
  <si>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</si>
  <si>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</si>
  <si>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</si>
  <si>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</si>
  <si>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</si>
  <si>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</si>
  <si>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</si>
  <si>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</si>
  <si>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</si>
  <si>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</si>
  <si>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</si>
  <si>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</si>
  <si>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</si>
  <si>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</si>
  <si>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</si>
  <si>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</si>
  <si>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</si>
  <si>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</si>
  <si>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</si>
  <si>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</si>
  <si>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</si>
  <si>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</si>
  <si>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</si>
  <si>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</si>
  <si>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</si>
  <si>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</si>
  <si>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</si>
  <si>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</si>
  <si>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</si>
  <si>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</si>
  <si>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</si>
  <si>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</si>
  <si>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</si>
  <si>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</si>
  <si>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</si>
  <si>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</si>
  <si>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</si>
  <si>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</si>
  <si>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</si>
  <si>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</si>
  <si>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</si>
  <si>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</si>
  <si>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</si>
  <si>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</si>
  <si>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</si>
  <si>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</si>
  <si>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</si>
  <si>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</si>
  <si>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</si>
  <si>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</si>
  <si>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</si>
  <si>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</si>
  <si>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</si>
  <si>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</si>
  <si>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</si>
  <si>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</si>
  <si>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</si>
  <si>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</si>
  <si>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</si>
  <si>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</si>
  <si>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</si>
  <si>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</si>
  <si>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</si>
  <si>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</si>
  <si>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</si>
  <si>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</si>
  <si>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</si>
  <si>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</si>
  <si>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</si>
  <si>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</si>
  <si>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</si>
  <si>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</si>
  <si>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</si>
  <si>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</si>
  <si>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</si>
  <si>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</si>
  <si>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</si>
  <si>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</si>
  <si>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</si>
  <si>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</si>
  <si>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</si>
  <si>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</si>
  <si>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</si>
  <si>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</si>
  <si>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</si>
  <si>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</si>
  <si>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</si>
  <si>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</si>
  <si>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</si>
  <si>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</si>
  <si>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</si>
  <si>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</si>
  <si>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</si>
  <si>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</si>
  <si>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</si>
  <si>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</si>
  <si>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</si>
  <si>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</si>
  <si>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</si>
  <si>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</si>
  <si>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</si>
  <si>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</si>
  <si>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</si>
  <si>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</si>
  <si>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</si>
  <si>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</si>
  <si>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</si>
  <si>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</si>
  <si>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</si>
  <si>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</si>
  <si>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</si>
  <si>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</si>
  <si>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</si>
  <si>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</si>
  <si>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</si>
  <si>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</si>
  <si>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</si>
  <si>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</si>
  <si>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</si>
  <si>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</si>
  <si>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</si>
  <si>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</si>
  <si>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</si>
  <si>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</si>
  <si>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</si>
  <si>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</si>
  <si>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</si>
  <si>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</si>
  <si>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</si>
  <si>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</si>
  <si>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</si>
  <si>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</si>
  <si>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</si>
  <si>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</si>
  <si>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</si>
  <si>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</si>
  <si>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</si>
  <si>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</si>
  <si>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</si>
  <si>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</si>
  <si>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</si>
  <si>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</si>
  <si>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</si>
  <si>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</si>
  <si>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</si>
  <si>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</si>
  <si>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</si>
  <si>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</si>
  <si>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</si>
  <si>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</si>
  <si>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</si>
  <si>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</si>
  <si>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</si>
  <si>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</si>
  <si>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</si>
  <si>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</si>
  <si>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</si>
  <si>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</si>
  <si>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</si>
  <si>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</si>
  <si>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</si>
  <si>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</si>
  <si>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</si>
  <si>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</si>
  <si>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</si>
  <si>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</si>
  <si>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</si>
  <si>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</si>
  <si>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</si>
  <si>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</si>
  <si>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</si>
  <si>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</si>
  <si>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</si>
  <si>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</si>
  <si>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</si>
  <si>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</si>
  <si>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</si>
  <si>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</si>
  <si>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</si>
  <si>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</si>
  <si>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</si>
  <si>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</si>
  <si>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</si>
  <si>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</si>
  <si>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</si>
  <si>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</si>
  <si>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</si>
  <si>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</si>
  <si>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</si>
  <si>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</si>
  <si>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</si>
  <si>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</si>
  <si>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</si>
  <si>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</si>
  <si>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</si>
  <si>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</si>
  <si>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</si>
  <si>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</si>
  <si>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</si>
  <si>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</si>
  <si>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</si>
  <si>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</si>
  <si>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</si>
  <si>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</si>
  <si>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</si>
  <si>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</si>
  <si>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</si>
  <si>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</si>
  <si>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</si>
  <si>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</si>
  <si>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</si>
  <si>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</si>
  <si>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</si>
  <si>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</si>
  <si>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</si>
  <si>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</si>
  <si>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</si>
  <si>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</si>
  <si>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</si>
  <si>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</si>
  <si>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</si>
  <si>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</si>
  <si>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</si>
  <si>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</si>
  <si>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</si>
  <si>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</si>
  <si>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</si>
  <si>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</si>
  <si>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</si>
  <si>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</si>
  <si>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</si>
  <si>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</si>
  <si>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</si>
  <si>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</si>
  <si>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</si>
  <si>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</si>
  <si>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</si>
  <si>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</si>
  <si>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</si>
  <si>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</si>
  <si>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</si>
  <si>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</si>
  <si>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</si>
  <si>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</si>
  <si>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</si>
  <si>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</si>
  <si>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</si>
  <si>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</si>
  <si>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</si>
  <si>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</si>
  <si>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</si>
  <si>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</si>
  <si>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</si>
  <si>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</si>
  <si>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</si>
  <si>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</si>
  <si>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</si>
  <si>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</si>
  <si>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</si>
  <si>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</si>
  <si>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</si>
  <si>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</si>
  <si>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</si>
  <si>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</si>
  <si>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</si>
  <si>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</si>
  <si>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</si>
  <si>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</si>
  <si>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</si>
  <si>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</si>
  <si>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</si>
  <si>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</si>
  <si>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</si>
  <si>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</si>
  <si>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</si>
  <si>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</si>
  <si>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</si>
  <si>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</si>
  <si>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</si>
  <si>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</si>
  <si>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</si>
  <si>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</si>
  <si>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</si>
  <si>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</si>
  <si>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</si>
  <si>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</si>
  <si>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</si>
  <si>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</si>
  <si>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</si>
  <si>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</si>
  <si>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</si>
  <si>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</si>
  <si>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</si>
  <si>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</si>
  <si>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</si>
  <si>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</si>
  <si>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</si>
  <si>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</si>
  <si>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</si>
  <si>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</si>
  <si>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</si>
  <si>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</si>
  <si>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</si>
  <si>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</si>
  <si>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</si>
  <si>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</si>
  <si>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</si>
  <si>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</si>
  <si>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</si>
  <si>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</si>
  <si>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</si>
  <si>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</si>
  <si>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</si>
  <si>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</si>
  <si>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</si>
  <si>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</si>
  <si>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</si>
  <si>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</si>
  <si>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</si>
  <si>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</si>
  <si>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</si>
  <si>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</si>
  <si>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</si>
  <si>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</si>
  <si>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</si>
  <si>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</si>
  <si>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</si>
  <si>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</si>
  <si>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</si>
  <si>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</si>
  <si>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</si>
  <si>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</si>
  <si>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</si>
  <si>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</si>
  <si>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</si>
  <si>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</si>
  <si>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</si>
  <si>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</si>
  <si>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</si>
  <si>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</si>
  <si>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</si>
  <si>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</si>
  <si>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</si>
  <si>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</si>
  <si>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</si>
  <si>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</si>
  <si>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</si>
  <si>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</si>
  <si>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</si>
  <si>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</si>
  <si>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</si>
  <si>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</si>
  <si>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</si>
  <si>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</si>
  <si>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</si>
  <si>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</si>
  <si>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</si>
  <si>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</si>
  <si>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</si>
  <si>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</si>
  <si>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</si>
  <si>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</si>
  <si>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</si>
  <si>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</si>
  <si>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</si>
  <si>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</si>
  <si>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</si>
  <si>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</si>
  <si>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</si>
  <si>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</si>
  <si>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</si>
  <si>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</si>
  <si>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</si>
  <si>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</si>
  <si>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</si>
  <si>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</si>
  <si>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</si>
  <si>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</si>
  <si>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</si>
  <si>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</si>
  <si>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</si>
  <si>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</si>
  <si>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</si>
  <si>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</si>
  <si>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</si>
  <si>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</si>
  <si>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</si>
  <si>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</si>
  <si>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</si>
  <si>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</si>
  <si>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</si>
  <si>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</si>
  <si>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</si>
  <si>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</si>
  <si>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</si>
  <si>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</si>
  <si>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</si>
  <si>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</si>
  <si>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</si>
  <si>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</si>
  <si>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</si>
  <si>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</si>
  <si>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</si>
  <si>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</si>
  <si>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</si>
  <si>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</si>
  <si>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</si>
  <si>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</si>
  <si>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</si>
  <si>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</si>
  <si>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</si>
  <si>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</si>
  <si>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</si>
  <si>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</si>
  <si>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</si>
  <si>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</si>
  <si>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</si>
  <si>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</si>
  <si>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</si>
  <si>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</si>
  <si>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</si>
  <si>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</si>
  <si>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</si>
  <si>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</si>
  <si>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</si>
  <si>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</si>
  <si>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</si>
  <si>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</si>
  <si>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</si>
  <si>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</si>
  <si>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</si>
  <si>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</si>
  <si>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</si>
  <si>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</si>
  <si>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</si>
  <si>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</si>
  <si>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</si>
  <si>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</si>
  <si>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</si>
  <si>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</si>
  <si>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</si>
  <si>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</si>
  <si>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</si>
  <si>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</si>
  <si>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</si>
  <si>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</si>
  <si>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</si>
  <si>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</si>
  <si>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</si>
  <si>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</si>
  <si>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</si>
  <si>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</si>
  <si>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</si>
  <si>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</si>
  <si>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</si>
  <si>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</si>
  <si>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</si>
  <si>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</si>
  <si>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</si>
  <si>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</si>
  <si>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</si>
  <si>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</si>
  <si>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</si>
  <si>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</si>
  <si>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</si>
  <si>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</si>
  <si>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</si>
  <si>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</si>
  <si>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</si>
  <si>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</si>
  <si>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</si>
  <si>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</si>
  <si>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</si>
  <si>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</si>
  <si>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</si>
  <si>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</si>
  <si>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</si>
  <si>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</si>
  <si>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</si>
  <si>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</si>
  <si>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</si>
  <si>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</si>
  <si>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</si>
  <si>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</si>
  <si>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</si>
  <si>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</si>
  <si>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</si>
  <si>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</si>
  <si>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</si>
  <si>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</si>
  <si>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</si>
  <si>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</si>
  <si>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</si>
  <si>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</si>
  <si>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</si>
  <si>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</si>
  <si>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</si>
  <si>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</si>
  <si>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</si>
  <si>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</si>
  <si>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</si>
  <si>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</si>
  <si>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</si>
  <si>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</si>
  <si>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</si>
  <si>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</si>
  <si>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</si>
  <si>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</si>
  <si>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</si>
  <si>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</si>
  <si>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</si>
  <si>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</si>
  <si>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</si>
  <si>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</si>
  <si>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</si>
  <si>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</si>
  <si>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</si>
  <si>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</si>
  <si>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</si>
  <si>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</si>
  <si>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</si>
  <si>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</si>
  <si>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</si>
  <si>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</si>
  <si>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</si>
  <si>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</si>
  <si>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</si>
  <si>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</si>
  <si>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</si>
  <si>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</si>
  <si>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</si>
  <si>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</si>
  <si>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</si>
  <si>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</si>
  <si>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</si>
  <si>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</si>
  <si>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</si>
  <si>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</si>
  <si>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</si>
  <si>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</si>
  <si>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</si>
  <si>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</si>
  <si>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</si>
  <si>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</si>
  <si>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</si>
  <si>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</si>
  <si>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</si>
  <si>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</si>
  <si>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</si>
  <si>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</si>
  <si>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</si>
  <si>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</si>
  <si>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</si>
  <si>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</si>
  <si>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</si>
  <si>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</si>
  <si>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</si>
  <si>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</si>
  <si>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</si>
  <si>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</si>
  <si>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</si>
  <si>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</si>
  <si>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</si>
  <si>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</si>
  <si>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</si>
  <si>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</si>
  <si>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</si>
  <si>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</si>
  <si>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</si>
  <si>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</si>
  <si>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</si>
  <si>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</si>
  <si>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</si>
  <si>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</si>
  <si>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</si>
  <si>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</si>
  <si>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</si>
  <si>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</si>
  <si>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</si>
  <si>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</si>
  <si>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</si>
  <si>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</si>
  <si>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</si>
  <si>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</si>
  <si>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</si>
  <si>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</si>
  <si>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</si>
  <si>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</si>
  <si>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</si>
  <si>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</si>
  <si>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</si>
  <si>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</si>
  <si>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</si>
  <si>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</si>
  <si>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</si>
  <si>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</si>
  <si>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</si>
  <si>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</si>
  <si>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</si>
  <si>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</si>
  <si>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</si>
  <si>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</si>
  <si>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</si>
  <si>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</si>
  <si>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</si>
  <si>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</si>
  <si>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</si>
  <si>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</si>
  <si>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</si>
  <si>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</si>
  <si>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</si>
  <si>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</si>
  <si>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</si>
  <si>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</si>
  <si>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</si>
  <si>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</si>
  <si>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</si>
  <si>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</si>
  <si>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</si>
  <si>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</si>
  <si>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</si>
  <si>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</si>
  <si>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</si>
  <si>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</si>
  <si>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</si>
  <si>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</si>
  <si>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</si>
  <si>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</si>
  <si>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</si>
  <si>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</si>
  <si>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</si>
  <si>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</si>
  <si>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</si>
  <si>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</si>
  <si>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</si>
  <si>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</si>
  <si>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</si>
  <si>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</si>
  <si>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</si>
  <si>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</si>
  <si>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</si>
  <si>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</si>
  <si>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</si>
  <si>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</si>
  <si>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</si>
  <si>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</si>
  <si>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</si>
  <si>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</si>
  <si>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</si>
  <si>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</si>
  <si>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</si>
  <si>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</si>
  <si>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</si>
  <si>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</si>
  <si>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</si>
  <si>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</si>
  <si>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</si>
  <si>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</si>
  <si>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</si>
  <si>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</si>
  <si>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</si>
  <si>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</si>
  <si>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</si>
  <si>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</si>
  <si>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</si>
  <si>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</si>
  <si>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</si>
  <si>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</si>
  <si>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</si>
  <si>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</si>
  <si>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</si>
  <si>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</si>
  <si>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</si>
  <si>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</si>
  <si>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</si>
  <si>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</si>
  <si>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</si>
  <si>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</si>
  <si>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</si>
  <si>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</si>
  <si>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</si>
  <si>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</si>
  <si>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</si>
  <si>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</si>
  <si>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</si>
  <si>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</si>
  <si>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</si>
  <si>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</si>
  <si>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</si>
  <si>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</si>
  <si>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</si>
  <si>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</si>
  <si>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</si>
  <si>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</si>
  <si>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</si>
  <si>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</si>
  <si>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</si>
  <si>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</si>
  <si>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</si>
  <si>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</si>
  <si>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</si>
  <si>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</si>
  <si>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</si>
  <si>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</si>
  <si>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</si>
  <si>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</si>
  <si>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</si>
  <si>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</si>
  <si>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</si>
  <si>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</si>
  <si>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</si>
  <si>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</si>
  <si>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</si>
  <si>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</si>
  <si>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</si>
  <si>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</si>
  <si>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</si>
  <si>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</si>
  <si>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</si>
  <si>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</si>
  <si>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</si>
  <si>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</si>
  <si>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</si>
  <si>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</si>
  <si>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</si>
  <si>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</si>
  <si>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</si>
  <si>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</si>
  <si>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</si>
  <si>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</si>
  <si>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</si>
  <si>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</si>
  <si>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</si>
  <si>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</si>
  <si>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</si>
  <si>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</si>
  <si>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</si>
  <si>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</si>
  <si>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</si>
  <si>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</si>
  <si>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</si>
  <si>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</si>
  <si>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</si>
  <si>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</si>
  <si>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</si>
  <si>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</si>
  <si>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</si>
  <si>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</si>
  <si>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</si>
  <si>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</si>
  <si>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</si>
  <si>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</si>
  <si>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</si>
  <si>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</si>
  <si>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</si>
  <si>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</si>
  <si>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</si>
  <si>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</si>
  <si>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</si>
  <si>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</si>
  <si>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</si>
  <si>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</si>
  <si>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</si>
  <si>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</si>
  <si>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</si>
  <si>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</si>
  <si>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</si>
  <si>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</si>
  <si>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</si>
  <si>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</si>
  <si>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</si>
  <si>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</si>
  <si>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</si>
  <si>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</si>
  <si>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</si>
  <si>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</si>
  <si>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</si>
  <si>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</si>
  <si>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</si>
  <si>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</si>
  <si>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</si>
  <si>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</si>
  <si>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</si>
  <si>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</si>
  <si>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</si>
  <si>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</si>
  <si>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</si>
  <si>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</si>
  <si>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</si>
  <si>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</si>
  <si>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</si>
  <si>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</si>
  <si>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</si>
  <si>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</si>
  <si>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</si>
  <si>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</si>
  <si>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</si>
  <si>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</si>
  <si>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</si>
  <si>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</si>
  <si>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</si>
  <si>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</si>
  <si>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</si>
  <si>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</si>
  <si>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</si>
  <si>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</si>
  <si>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</si>
  <si>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</si>
  <si>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</si>
  <si>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</si>
  <si>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</si>
  <si>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</si>
  <si>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</si>
  <si>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</si>
  <si>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</si>
  <si>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</si>
  <si>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</si>
  <si>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</si>
  <si>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</si>
  <si>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</si>
  <si>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</si>
  <si>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</si>
  <si>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</si>
  <si>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</si>
  <si>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</si>
  <si>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</si>
  <si>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</si>
  <si>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</si>
  <si>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</si>
  <si>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</si>
  <si>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</si>
  <si>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</si>
  <si>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</si>
  <si>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</si>
  <si>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</si>
  <si>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</si>
  <si>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</si>
  <si>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</si>
  <si>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</si>
  <si>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</si>
  <si>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</si>
  <si>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</si>
  <si>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</si>
  <si>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</si>
  <si>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</si>
  <si>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</si>
  <si>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</si>
  <si>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</si>
  <si>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</si>
  <si>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</si>
  <si>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</si>
  <si>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</si>
  <si>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</si>
  <si>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</si>
  <si>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</si>
  <si>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</si>
  <si>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</si>
  <si>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</si>
  <si>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</si>
  <si>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</si>
  <si>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</si>
  <si>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</si>
  <si>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</si>
  <si>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</si>
  <si>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</si>
  <si>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</si>
  <si>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</si>
  <si>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</si>
  <si>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</si>
  <si>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</si>
  <si>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</si>
  <si>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</si>
  <si>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</si>
  <si>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</si>
  <si>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</si>
  <si>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</si>
  <si>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</si>
  <si>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</si>
  <si>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</si>
  <si>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</si>
  <si>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</si>
  <si>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</si>
  <si>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</si>
  <si>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</si>
  <si>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</si>
  <si>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</si>
  <si>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</si>
  <si>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</si>
  <si>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</si>
  <si>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</si>
  <si>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</si>
  <si>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</si>
  <si>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</si>
  <si>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</si>
  <si>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</si>
  <si>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</si>
  <si>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</si>
  <si>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</si>
  <si>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</si>
  <si>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</si>
  <si>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</si>
  <si>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</si>
  <si>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</si>
  <si>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</si>
  <si>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</si>
  <si>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</si>
  <si>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</si>
  <si>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</si>
  <si>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</si>
  <si>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</si>
  <si>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</si>
  <si>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</si>
  <si>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</si>
  <si>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</si>
  <si>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</si>
  <si>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</si>
  <si>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</si>
  <si>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</si>
  <si>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</si>
  <si>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</si>
  <si>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</si>
  <si>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</si>
  <si>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</si>
  <si>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</si>
  <si>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</si>
  <si>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</si>
  <si>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</si>
  <si>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</si>
  <si>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</si>
  <si>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</si>
  <si>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</si>
  <si>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</si>
  <si>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</si>
  <si>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</si>
  <si>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</si>
  <si>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</si>
  <si>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</si>
  <si>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</si>
  <si>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</si>
  <si>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</si>
  <si>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</si>
  <si>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</si>
  <si>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</si>
  <si>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</si>
  <si>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</si>
  <si>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</si>
  <si>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</si>
  <si>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</si>
  <si>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</si>
  <si>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</si>
  <si>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</si>
  <si>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</si>
  <si>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</si>
  <si>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</si>
  <si>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</si>
  <si>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</si>
  <si>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</si>
  <si>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</si>
  <si>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</si>
  <si>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</si>
  <si>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</si>
  <si>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</si>
  <si>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</si>
  <si>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</si>
  <si>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</si>
  <si>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</si>
  <si>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</si>
  <si>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</si>
  <si>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</si>
  <si>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</si>
  <si>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</si>
  <si>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</si>
  <si>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</si>
  <si>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</si>
  <si>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</si>
  <si>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</si>
  <si>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</si>
  <si>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</si>
  <si>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</si>
  <si>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</si>
  <si>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</si>
  <si>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</si>
  <si>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</si>
  <si>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</si>
  <si>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</si>
  <si>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</si>
  <si>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</si>
  <si>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</si>
  <si>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</si>
  <si>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</si>
  <si>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</si>
  <si>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</si>
  <si>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</si>
  <si>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</si>
  <si>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</si>
  <si>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</si>
  <si>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</si>
  <si>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</si>
  <si>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</si>
  <si>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</si>
  <si>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</si>
  <si>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</si>
  <si>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</si>
  <si>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</si>
  <si>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</si>
  <si>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</si>
  <si>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</si>
  <si>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</si>
  <si>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</si>
  <si>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</si>
  <si>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</si>
  <si>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</si>
  <si>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</si>
  <si>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</si>
  <si>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</si>
  <si>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</si>
  <si>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</si>
  <si>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</si>
  <si>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</si>
  <si>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</si>
  <si>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</si>
  <si>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</si>
  <si>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</si>
  <si>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</si>
  <si>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</si>
  <si>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</si>
  <si>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</si>
  <si>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</si>
  <si>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</si>
  <si>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</si>
  <si>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</si>
  <si>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</si>
  <si>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</si>
  <si>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</si>
  <si>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</si>
  <si>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</si>
  <si>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</si>
  <si>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</si>
  <si>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</si>
  <si>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</si>
  <si>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</si>
  <si>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</si>
  <si>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</si>
  <si>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</si>
  <si>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</si>
  <si>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</si>
  <si>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</si>
  <si>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</si>
  <si>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</si>
  <si>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</si>
  <si>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</si>
  <si>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</si>
  <si>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</si>
  <si>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</si>
  <si>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</si>
  <si>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</si>
  <si>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</si>
  <si>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</si>
  <si>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</si>
  <si>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</si>
  <si>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</si>
  <si>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</si>
  <si>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</si>
  <si>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</si>
  <si>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</si>
  <si>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</si>
  <si>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</si>
  <si>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</si>
  <si>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</si>
  <si>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</si>
  <si>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</si>
  <si>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</si>
  <si>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</si>
  <si>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</si>
  <si>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</si>
  <si>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</si>
  <si>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</si>
  <si>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</si>
  <si>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</si>
  <si>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</si>
  <si>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</si>
  <si>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</si>
  <si>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</si>
  <si>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</si>
  <si>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</si>
  <si>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</si>
  <si>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</si>
  <si>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</si>
  <si>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</si>
  <si>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</si>
  <si>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</si>
  <si>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</si>
  <si>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</si>
  <si>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</si>
  <si>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</si>
  <si>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</si>
  <si>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</si>
  <si>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</si>
  <si>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</si>
  <si>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</si>
  <si>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</si>
  <si>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</si>
  <si>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</si>
  <si>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</si>
  <si>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</si>
  <si>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</si>
  <si>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</si>
  <si>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</si>
  <si>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</si>
  <si>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</si>
  <si>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</si>
  <si>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</si>
  <si>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</si>
  <si>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</si>
  <si>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</si>
  <si>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</si>
  <si>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</si>
  <si>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</si>
  <si>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</si>
  <si>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</si>
  <si>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</si>
  <si>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</si>
  <si>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</si>
  <si>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</si>
  <si>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</si>
  <si>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</si>
  <si>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</si>
  <si>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</si>
  <si>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</si>
  <si>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</si>
  <si>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</si>
  <si>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</si>
  <si>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</si>
  <si>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</si>
  <si>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</si>
  <si>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</si>
  <si>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</si>
  <si>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</si>
  <si>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</si>
  <si>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</si>
  <si>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</si>
  <si>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</si>
  <si>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</si>
  <si>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</si>
  <si>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</si>
  <si>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</si>
  <si>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</si>
  <si>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</si>
  <si>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</si>
  <si>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</si>
  <si>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</si>
  <si>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</si>
  <si>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</si>
  <si>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</si>
  <si>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</si>
  <si>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</si>
  <si>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</si>
  <si>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</si>
  <si>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</si>
  <si>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</si>
  <si>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</si>
  <si>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</si>
  <si>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</si>
  <si>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</si>
  <si>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</si>
  <si>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</si>
  <si>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</si>
  <si>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</si>
  <si>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</si>
  <si>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</si>
  <si>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</si>
  <si>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</si>
  <si>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</si>
  <si>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</si>
  <si>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</si>
  <si>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</si>
  <si>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</si>
  <si>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</si>
  <si>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</si>
  <si>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</si>
  <si>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</si>
  <si>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</si>
  <si>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</si>
  <si>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</si>
  <si>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</si>
  <si>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</si>
  <si>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</si>
  <si>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</si>
  <si>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</si>
  <si>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</si>
  <si>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</si>
  <si>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</si>
  <si>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</si>
  <si>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</si>
  <si>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</si>
  <si>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</si>
  <si>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</si>
  <si>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</si>
  <si>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</si>
  <si>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</si>
  <si>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</si>
  <si>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</si>
  <si>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</si>
  <si>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</si>
  <si>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</si>
  <si>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</si>
  <si>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</si>
  <si>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</si>
  <si>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</si>
  <si>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</si>
  <si>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</si>
  <si>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</si>
  <si>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</si>
  <si>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</si>
  <si>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</si>
  <si>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</si>
  <si>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</si>
  <si>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</si>
  <si>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</si>
  <si>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</si>
  <si>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</si>
  <si>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</si>
  <si>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</si>
  <si>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</si>
  <si>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</si>
  <si>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</si>
  <si>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</si>
  <si>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</si>
  <si>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</si>
  <si>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</si>
  <si>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</si>
  <si>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</si>
  <si>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</si>
  <si>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</si>
  <si>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</si>
  <si>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</si>
  <si>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</si>
  <si>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</si>
  <si>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</si>
  <si>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</si>
  <si>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</si>
  <si>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</si>
  <si>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</si>
  <si>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</si>
  <si>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</si>
  <si>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</si>
  <si>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</si>
  <si>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</si>
  <si>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</si>
  <si>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</si>
  <si>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</si>
  <si>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</si>
  <si>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</si>
  <si>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</si>
  <si>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</si>
  <si>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</si>
  <si>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</si>
  <si>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</si>
  <si>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</si>
  <si>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</si>
  <si>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</si>
  <si>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</si>
  <si>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</si>
  <si>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</si>
  <si>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</si>
  <si>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</si>
  <si>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</si>
  <si>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</si>
  <si>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</si>
  <si>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</si>
  <si>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</si>
  <si>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</si>
  <si>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</si>
  <si>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</si>
  <si>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</si>
  <si>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</si>
  <si>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</si>
  <si>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</si>
  <si>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</si>
  <si>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</si>
  <si>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</si>
  <si>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</si>
  <si>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</si>
  <si>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</si>
  <si>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</si>
  <si>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</si>
  <si>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</si>
  <si>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</si>
  <si>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</si>
  <si>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</si>
  <si>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</si>
  <si>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</si>
  <si>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</si>
  <si>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</si>
  <si>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</si>
  <si>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</si>
  <si>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</si>
  <si>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</si>
  <si>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</si>
  <si>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</si>
  <si>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</si>
  <si>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</si>
  <si>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</si>
  <si>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</si>
  <si>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</si>
  <si>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</si>
  <si>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</si>
  <si>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</si>
  <si>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</si>
  <si>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</si>
  <si>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</si>
  <si>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</si>
  <si>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</si>
  <si>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</si>
  <si>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</si>
  <si>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</si>
  <si>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</si>
  <si>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</si>
  <si>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</si>
  <si>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</si>
  <si>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</si>
  <si>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</si>
  <si>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</si>
  <si>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</si>
  <si>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</si>
  <si>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</si>
  <si>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</si>
  <si>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</si>
  <si>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</si>
  <si>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</si>
  <si>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</si>
  <si>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</si>
  <si>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</si>
  <si>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</si>
  <si>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</si>
  <si>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</si>
  <si>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</si>
  <si>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</si>
  <si>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</si>
  <si>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</si>
  <si>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</si>
  <si>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</si>
  <si>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</si>
  <si>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</si>
  <si>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</si>
  <si>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</si>
  <si>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</si>
  <si>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</si>
  <si>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</si>
  <si>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</si>
  <si>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</si>
  <si>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</si>
  <si>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</si>
  <si>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</si>
  <si>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</si>
  <si>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</si>
  <si>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</si>
  <si>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</si>
  <si>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</si>
  <si>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</si>
  <si>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</si>
  <si>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</si>
  <si>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</si>
  <si>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</si>
  <si>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</si>
  <si>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</si>
  <si>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</si>
  <si>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</si>
  <si>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</si>
  <si>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</si>
  <si>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</si>
  <si>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</si>
  <si>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</si>
  <si>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</si>
  <si>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</si>
  <si>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</si>
  <si>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</si>
  <si>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</si>
  <si>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</si>
  <si>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</si>
  <si>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</si>
  <si>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</si>
  <si>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</si>
  <si>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</si>
  <si>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</si>
  <si>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</si>
  <si>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</si>
  <si>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</si>
  <si>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</si>
  <si>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</si>
  <si>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</si>
  <si>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</si>
  <si>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</si>
  <si>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</si>
  <si>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</si>
  <si>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</si>
  <si>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</si>
  <si>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</si>
  <si>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</si>
  <si>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</si>
  <si>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</si>
  <si>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</si>
  <si>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</si>
  <si>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</si>
  <si>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</si>
  <si>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</si>
  <si>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</si>
  <si>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</si>
  <si>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</si>
  <si>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</si>
  <si>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</si>
  <si>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</si>
  <si>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</si>
  <si>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</si>
  <si>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</si>
  <si>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</si>
  <si>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</si>
  <si>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</si>
  <si>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</si>
  <si>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</si>
  <si>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</si>
  <si>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</si>
  <si>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</si>
  <si>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</si>
  <si>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</si>
  <si>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</si>
  <si>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</si>
  <si>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</si>
  <si>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</si>
  <si>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</si>
  <si>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</si>
  <si>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</si>
  <si>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</si>
  <si>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</si>
  <si>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</si>
  <si>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</si>
  <si>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</si>
  <si>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</si>
  <si>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</si>
  <si>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</si>
  <si>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</si>
  <si>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</si>
  <si>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</si>
  <si>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</si>
  <si>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</si>
  <si>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</si>
  <si>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</si>
  <si>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</si>
  <si>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</si>
  <si>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</si>
  <si>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</si>
  <si>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</si>
  <si>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</si>
  <si>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</si>
  <si>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</si>
  <si>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</si>
  <si>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</si>
  <si>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</si>
  <si>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</si>
  <si>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</si>
  <si>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</si>
  <si>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</si>
  <si>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</si>
  <si>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</si>
  <si>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</si>
  <si>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</si>
  <si>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</si>
  <si>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</si>
  <si>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</si>
  <si>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</si>
  <si>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</si>
  <si>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</si>
  <si>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</si>
  <si>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</si>
  <si>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</si>
  <si>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</si>
  <si>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</si>
  <si>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</si>
  <si>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</si>
  <si>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</si>
  <si>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</si>
  <si>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</si>
  <si>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</si>
  <si>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</si>
  <si>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</si>
  <si>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</si>
  <si>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</si>
  <si>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</si>
  <si>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</si>
  <si>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</si>
  <si>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</si>
  <si>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</si>
  <si>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</si>
  <si>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</si>
  <si>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</si>
  <si>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</si>
  <si>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</si>
  <si>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</si>
  <si>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</si>
  <si>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</si>
  <si>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</si>
  <si>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</si>
  <si>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</si>
  <si>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</si>
  <si>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</si>
  <si>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</si>
  <si>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</si>
  <si>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</si>
  <si>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</si>
  <si>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</si>
  <si>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</si>
  <si>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</si>
  <si>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</si>
  <si>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</si>
  <si>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</si>
  <si>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</si>
  <si>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</si>
  <si>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</si>
  <si>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</si>
  <si>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</si>
  <si>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</si>
  <si>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</si>
  <si>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</si>
  <si>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</si>
  <si>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</si>
  <si>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</si>
  <si>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</si>
  <si>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</si>
  <si>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</si>
  <si>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</si>
  <si>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</si>
  <si>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</si>
  <si>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</si>
  <si>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</si>
  <si>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</si>
  <si>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</si>
  <si>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</si>
  <si>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</si>
  <si>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</si>
  <si>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</si>
  <si>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</si>
  <si>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</si>
  <si>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</si>
  <si>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</si>
  <si>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</si>
  <si>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</si>
  <si>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</si>
  <si>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</si>
  <si>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</si>
  <si>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</si>
  <si>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</si>
  <si>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</si>
  <si>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</si>
  <si>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</si>
  <si>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</si>
  <si>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</si>
  <si>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</si>
  <si>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</si>
  <si>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</si>
  <si>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</si>
  <si>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</si>
  <si>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</si>
  <si>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</si>
  <si>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</si>
  <si>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</si>
  <si>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</si>
  <si>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</si>
  <si>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</si>
  <si>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</si>
  <si>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</si>
  <si>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</si>
  <si>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</si>
  <si>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</si>
  <si>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</si>
  <si>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</si>
  <si>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</si>
  <si>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</si>
  <si>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</si>
  <si>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</si>
  <si>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</si>
  <si>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</si>
  <si>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</si>
  <si>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</si>
  <si>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</si>
  <si>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</si>
  <si>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</si>
  <si>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</si>
  <si>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</si>
  <si>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</si>
  <si>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</si>
  <si>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</si>
  <si>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</si>
  <si>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</si>
  <si>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</si>
  <si>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</si>
  <si>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</si>
  <si>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</si>
  <si>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</si>
  <si>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</si>
  <si>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</si>
  <si>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</si>
  <si>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</si>
  <si>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</si>
  <si>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</si>
  <si>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</si>
  <si>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</si>
  <si>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</si>
  <si>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</si>
  <si>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</si>
  <si>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</si>
  <si>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</si>
  <si>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</si>
  <si>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</si>
  <si>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</si>
  <si>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</si>
  <si>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</si>
  <si>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</si>
  <si>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</si>
  <si>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</si>
  <si>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</si>
  <si>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</si>
  <si>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</si>
  <si>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</si>
  <si>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</si>
  <si>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</si>
  <si>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</si>
  <si>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</si>
  <si>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</si>
  <si>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</si>
  <si>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</si>
  <si>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</si>
  <si>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</si>
  <si>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</si>
  <si>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</si>
  <si>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</si>
  <si>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</si>
  <si>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</si>
  <si>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</si>
  <si>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</si>
  <si>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</si>
  <si>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</si>
  <si>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</si>
  <si>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</si>
  <si>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</si>
  <si>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</si>
  <si>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</si>
  <si>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</si>
  <si>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</si>
  <si>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</si>
  <si>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</si>
  <si>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</si>
  <si>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</si>
  <si>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</si>
  <si>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</si>
  <si>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</si>
  <si>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</si>
  <si>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</si>
  <si>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</si>
  <si>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</si>
  <si>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</si>
  <si>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</si>
  <si>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</si>
  <si>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</si>
  <si>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</si>
  <si>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</si>
  <si>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</si>
  <si>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</si>
  <si>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</si>
  <si>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</si>
  <si>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</si>
  <si>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</si>
  <si>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</si>
  <si>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</si>
  <si>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</si>
  <si>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</si>
  <si>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</si>
  <si>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</si>
  <si>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</si>
  <si>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</si>
  <si>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</si>
  <si>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</si>
  <si>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</si>
  <si>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</si>
  <si>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</si>
  <si>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</si>
  <si>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</si>
  <si>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</si>
  <si>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</si>
  <si>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</si>
  <si>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</si>
  <si>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</si>
  <si>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</si>
  <si>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</si>
  <si>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</si>
  <si>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</si>
  <si>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</si>
  <si>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</si>
  <si>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</si>
  <si>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</si>
  <si>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</si>
  <si>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</si>
  <si>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</si>
  <si>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</si>
  <si>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</si>
  <si>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</si>
  <si>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</si>
  <si>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</si>
  <si>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</si>
  <si>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</si>
  <si>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</si>
  <si>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</si>
  <si>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</si>
  <si>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</si>
  <si>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</si>
  <si>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</si>
  <si>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</si>
  <si>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</si>
  <si>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</si>
  <si>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</si>
  <si>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</si>
  <si>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</si>
  <si>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</si>
  <si>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</si>
  <si>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</si>
  <si>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</si>
  <si>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</si>
  <si>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</si>
  <si>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</si>
  <si>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</si>
  <si>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</si>
  <si>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</si>
  <si>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</si>
  <si>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</si>
  <si>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</si>
  <si>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</si>
  <si>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</si>
  <si>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</si>
  <si>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</si>
  <si>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</si>
  <si>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</si>
  <si>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</si>
  <si>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</si>
  <si>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</si>
  <si>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</si>
  <si>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</si>
  <si>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</si>
  <si>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</si>
  <si>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</si>
  <si>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</si>
  <si>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</si>
  <si>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</si>
  <si>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</si>
  <si>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</si>
  <si>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</si>
  <si>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</si>
  <si>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</si>
  <si>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</si>
  <si>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</si>
  <si>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</si>
  <si>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</si>
  <si>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</si>
  <si>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</si>
  <si>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</si>
  <si>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</si>
  <si>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</si>
  <si>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</si>
  <si>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</si>
  <si>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</si>
  <si>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</si>
  <si>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</si>
  <si>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</si>
  <si>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</si>
  <si>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</si>
  <si>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</si>
  <si>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</si>
  <si>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</si>
  <si>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</si>
  <si>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</si>
  <si>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</si>
  <si>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</si>
  <si>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</si>
  <si>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</si>
  <si>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</si>
  <si>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</si>
  <si>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</si>
  <si>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</si>
  <si>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</si>
  <si>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</si>
  <si>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</si>
  <si>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</si>
  <si>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</si>
  <si>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</si>
  <si>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</si>
  <si>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</si>
  <si>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</si>
  <si>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</si>
  <si>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</si>
  <si>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</si>
  <si>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</si>
  <si>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</si>
  <si>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</si>
  <si>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</si>
  <si>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</si>
  <si>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</si>
  <si>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</si>
  <si>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</si>
  <si>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</si>
  <si>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</si>
  <si>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</si>
  <si>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</si>
  <si>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</si>
  <si>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</si>
  <si>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</si>
  <si>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</si>
  <si>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</si>
  <si>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</si>
  <si>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</si>
  <si>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</si>
  <si>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</si>
  <si>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</si>
  <si>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</si>
  <si>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</si>
  <si>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</si>
  <si>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</si>
  <si>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</si>
  <si>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</si>
  <si>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</si>
  <si>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</si>
  <si>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</si>
  <si>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</si>
  <si>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</si>
  <si>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</si>
  <si>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</si>
  <si>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</si>
  <si>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</si>
  <si>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</si>
  <si>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</si>
  <si>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</si>
  <si>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</si>
  <si>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</si>
  <si>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</si>
  <si>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</si>
  <si>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</si>
  <si>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</si>
  <si>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</si>
  <si>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</si>
  <si>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</si>
  <si>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</si>
  <si>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</si>
  <si>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</si>
  <si>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</si>
  <si>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</si>
  <si>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</si>
  <si>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</si>
  <si>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</si>
  <si>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</si>
  <si>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</si>
  <si>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</si>
  <si>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</si>
  <si>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</si>
  <si>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</si>
  <si>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</si>
  <si>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</si>
  <si>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</si>
  <si>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</si>
  <si>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</si>
  <si>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</si>
  <si>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</si>
  <si>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</si>
  <si>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</si>
  <si>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</si>
  <si>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</si>
  <si>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</si>
  <si>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</si>
  <si>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</si>
  <si>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</si>
  <si>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</si>
  <si>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</si>
  <si>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</si>
  <si>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</si>
  <si>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</si>
  <si>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</si>
  <si>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</si>
  <si>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</si>
  <si>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</si>
  <si>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</si>
  <si>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</si>
  <si>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</si>
  <si>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</si>
  <si>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</si>
  <si>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</si>
  <si>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</si>
  <si>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</si>
  <si>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</si>
  <si>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</si>
  <si>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</si>
  <si>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</si>
  <si>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</si>
  <si>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</si>
  <si>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</si>
  <si>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</si>
  <si>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</si>
  <si>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</si>
  <si>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</si>
  <si>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</si>
  <si>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</si>
  <si>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</si>
  <si>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</si>
  <si>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</si>
  <si>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</si>
  <si>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</si>
  <si>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</si>
  <si>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</si>
  <si>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</si>
  <si>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</si>
  <si>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</si>
  <si>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</si>
  <si>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</si>
  <si>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</si>
  <si>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</si>
  <si>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</si>
  <si>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</si>
  <si>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</si>
  <si>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</si>
  <si>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</si>
  <si>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</si>
  <si>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</si>
  <si>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</si>
  <si>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</si>
  <si>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</si>
  <si>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</si>
  <si>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</si>
  <si>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</si>
  <si>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</si>
  <si>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</si>
  <si>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</si>
  <si>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</si>
  <si>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</si>
  <si>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</si>
  <si>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</si>
  <si>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</si>
  <si>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</si>
  <si>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</si>
  <si>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</si>
  <si>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</si>
  <si>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</si>
  <si>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</si>
  <si>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</si>
  <si>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</si>
  <si>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</si>
  <si>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</si>
  <si>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</si>
  <si>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</si>
  <si>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</si>
  <si>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</si>
  <si>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</si>
  <si>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</si>
  <si>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</si>
  <si>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</si>
  <si>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</si>
  <si>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</si>
  <si>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</si>
  <si>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</si>
  <si>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</si>
  <si>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</si>
  <si>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</si>
  <si>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</si>
  <si>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</si>
  <si>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</si>
  <si>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</si>
  <si>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</si>
  <si>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</si>
  <si>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</si>
  <si>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</si>
  <si>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</si>
  <si>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</si>
  <si>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</si>
  <si>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</si>
  <si>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</si>
  <si>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</si>
  <si>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</si>
  <si>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</si>
  <si>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</si>
  <si>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</si>
  <si>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</si>
  <si>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</si>
  <si>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</si>
  <si>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</si>
  <si>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</si>
  <si>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</si>
  <si>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</si>
  <si>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</si>
  <si>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</si>
  <si>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</si>
  <si>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</si>
  <si>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</si>
  <si>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</si>
  <si>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</si>
  <si>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</si>
  <si>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</si>
  <si>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</si>
  <si>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</si>
  <si>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</si>
  <si>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</si>
  <si>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</si>
  <si>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</si>
  <si>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</si>
  <si>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</si>
  <si>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</si>
  <si>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</si>
  <si>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</si>
  <si>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</si>
  <si>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</si>
  <si>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</si>
  <si>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</si>
  <si>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</si>
  <si>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</si>
  <si>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</si>
  <si>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</si>
  <si>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</si>
  <si>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</si>
  <si>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</si>
  <si>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</si>
  <si>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</si>
  <si>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</si>
  <si>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</si>
  <si>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</si>
  <si>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</si>
  <si>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</si>
  <si>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</si>
  <si>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</si>
  <si>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</si>
  <si>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</si>
  <si>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</si>
  <si>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</si>
  <si>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</si>
  <si>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</si>
  <si>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</si>
  <si>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</si>
  <si>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</si>
  <si>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</si>
  <si>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</si>
  <si>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</si>
  <si>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</si>
  <si>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</si>
  <si>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</si>
  <si>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</si>
  <si>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</si>
  <si>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</si>
  <si>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</si>
  <si>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</si>
  <si>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</si>
  <si>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</si>
  <si>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</si>
  <si>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</si>
  <si>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</si>
  <si>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</si>
  <si>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</si>
  <si>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</si>
  <si>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</si>
  <si>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</si>
  <si>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</si>
  <si>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</si>
  <si>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</si>
  <si>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</si>
  <si>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</si>
  <si>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</si>
  <si>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</si>
  <si>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</si>
  <si>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</si>
  <si>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</si>
  <si>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</si>
  <si>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</si>
  <si>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</si>
  <si>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</si>
  <si>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</si>
  <si>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</si>
  <si>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</si>
  <si>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</si>
  <si>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</si>
  <si>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</si>
  <si>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</si>
  <si>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</si>
  <si>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</si>
  <si>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</si>
  <si>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</si>
  <si>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</si>
  <si>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</si>
  <si>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</si>
  <si>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</si>
  <si>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</si>
  <si>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</si>
  <si>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</si>
  <si>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</si>
  <si>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</si>
  <si>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</si>
  <si>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</si>
  <si>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</si>
  <si>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</si>
  <si>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</si>
  <si>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</si>
  <si>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</si>
  <si>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</si>
  <si>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</si>
  <si>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</si>
  <si>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</si>
  <si>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</si>
  <si>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</si>
  <si>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</si>
  <si>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</si>
  <si>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</si>
  <si>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</si>
  <si>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</si>
  <si>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</si>
  <si>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</si>
  <si>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</si>
  <si>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</si>
  <si>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</si>
  <si>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</si>
  <si>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</si>
  <si>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</si>
  <si>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</si>
  <si>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</si>
  <si>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</si>
  <si>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</si>
  <si>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</si>
  <si>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</si>
  <si>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</si>
  <si>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</si>
  <si>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</si>
  <si>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</si>
  <si>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</si>
  <si>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</si>
  <si>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</si>
  <si>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</si>
  <si>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</si>
  <si>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</si>
  <si>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</si>
  <si>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</si>
  <si>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</si>
  <si>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</si>
  <si>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</si>
  <si>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</si>
  <si>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</si>
  <si>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</si>
  <si>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</si>
  <si>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</si>
  <si>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</si>
  <si>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</si>
  <si>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</si>
  <si>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</si>
  <si>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</si>
  <si>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</si>
  <si>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</si>
  <si>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</si>
  <si>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</si>
  <si>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</si>
  <si>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</si>
  <si>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</si>
  <si>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</si>
  <si>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</si>
  <si>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</si>
  <si>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</si>
  <si>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</si>
  <si>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</si>
  <si>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</si>
  <si>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</si>
  <si>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</si>
  <si>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</si>
  <si>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</si>
  <si>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</si>
  <si>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</si>
  <si>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</si>
  <si>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</si>
  <si>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</si>
  <si>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</si>
  <si>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</si>
  <si>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</si>
  <si>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</si>
  <si>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</si>
  <si>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</si>
  <si>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</si>
  <si>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</si>
  <si>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</si>
  <si>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</si>
  <si>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</si>
  <si>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</si>
  <si>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</si>
  <si>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</si>
  <si>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</si>
  <si>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</si>
  <si>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</si>
  <si>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</si>
  <si>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</si>
  <si>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</si>
  <si>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</si>
  <si>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</si>
  <si>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</si>
  <si>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</si>
  <si>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</si>
  <si>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</si>
  <si>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</si>
  <si>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</si>
  <si>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</si>
  <si>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</si>
  <si>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</si>
  <si>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</si>
  <si>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</si>
  <si>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</si>
  <si>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</si>
  <si>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</si>
  <si>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</si>
  <si>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</si>
  <si>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</si>
  <si>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</si>
  <si>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</si>
  <si>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</si>
  <si>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</si>
  <si>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</si>
  <si>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</si>
  <si>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</si>
  <si>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</si>
  <si>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</si>
  <si>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</si>
  <si>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</si>
  <si>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</si>
  <si>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</si>
  <si>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</si>
  <si>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</si>
  <si>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</si>
  <si>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</si>
  <si>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</si>
  <si>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</si>
  <si>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</si>
  <si>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</si>
  <si>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</si>
  <si>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</si>
  <si>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</si>
  <si>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</si>
  <si>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</si>
  <si>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</si>
  <si>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</si>
  <si>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</si>
  <si>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</si>
  <si>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</si>
  <si>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</si>
  <si>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</si>
  <si>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</si>
  <si>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</si>
  <si>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</si>
  <si>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</si>
  <si>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</si>
  <si>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</si>
  <si>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</si>
  <si>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</si>
  <si>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</si>
  <si>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</si>
  <si>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</si>
  <si>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</si>
  <si>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</si>
  <si>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</si>
  <si>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</si>
  <si>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</si>
  <si>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</si>
  <si>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</si>
  <si>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</si>
  <si>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</si>
  <si>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</si>
  <si>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</si>
  <si>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</si>
  <si>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</si>
  <si>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</si>
  <si>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</si>
  <si>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</si>
  <si>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</si>
  <si>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</si>
  <si>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</si>
  <si>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</si>
  <si>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</si>
  <si>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</si>
  <si>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</si>
  <si>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</si>
  <si>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</si>
  <si>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</si>
  <si>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</si>
  <si>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</si>
  <si>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</si>
  <si>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</si>
  <si>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</si>
  <si>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</si>
  <si>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</si>
  <si>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</si>
  <si>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</si>
  <si>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</si>
  <si>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</si>
  <si>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</si>
  <si>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</si>
  <si>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</si>
  <si>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</si>
  <si>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</si>
  <si>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</si>
  <si>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</si>
  <si>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</si>
  <si>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</si>
  <si>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</si>
  <si>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</si>
  <si>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</si>
  <si>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</si>
  <si>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</si>
  <si>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</si>
  <si>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</si>
  <si>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</si>
  <si>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</si>
  <si>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</si>
  <si>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</si>
  <si>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</si>
  <si>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</si>
  <si>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</si>
  <si>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</si>
  <si>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</si>
  <si>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</si>
  <si>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</si>
  <si>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</si>
  <si>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</si>
  <si>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</si>
  <si>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</si>
  <si>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</si>
  <si>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</si>
  <si>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</si>
  <si>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</si>
  <si>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</si>
  <si>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</si>
  <si>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</si>
  <si>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</si>
  <si>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</si>
  <si>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</si>
  <si>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</si>
  <si>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</si>
  <si>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</si>
  <si>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</si>
  <si>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</si>
  <si>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</si>
  <si>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</si>
  <si>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</si>
  <si>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</si>
  <si>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</si>
  <si>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</si>
  <si>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</si>
  <si>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</si>
  <si>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</si>
  <si>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</si>
  <si>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</si>
  <si>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</si>
  <si>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</si>
  <si>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</si>
  <si>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</si>
  <si>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</si>
  <si>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</si>
  <si>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</si>
  <si>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</si>
  <si>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</si>
  <si>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</si>
  <si>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</si>
  <si>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</si>
  <si>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</si>
  <si>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</si>
  <si>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</si>
  <si>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</si>
  <si>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</si>
  <si>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</si>
  <si>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</si>
  <si>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</si>
  <si>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</si>
  <si>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</si>
  <si>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</si>
  <si>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</si>
  <si>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</si>
  <si>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</si>
  <si>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</si>
  <si>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</si>
  <si>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</si>
  <si>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</si>
  <si>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</si>
  <si>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</si>
  <si>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</si>
  <si>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</si>
  <si>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</si>
  <si>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</si>
  <si>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</si>
  <si>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</si>
  <si>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</si>
  <si>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</si>
  <si>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</si>
  <si>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</si>
  <si>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</si>
  <si>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</si>
  <si>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</si>
  <si>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</si>
  <si>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</si>
  <si>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</si>
  <si>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</si>
  <si>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</si>
  <si>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</si>
  <si>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</si>
  <si>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</si>
  <si>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</si>
  <si>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</si>
  <si>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</si>
  <si>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</si>
  <si>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</si>
  <si>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</si>
  <si>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</si>
  <si>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</si>
  <si>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</si>
  <si>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</si>
  <si>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</si>
  <si>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</si>
  <si>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</si>
  <si>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</si>
  <si>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</si>
  <si>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</si>
  <si>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</si>
  <si>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</si>
  <si>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</si>
  <si>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</si>
  <si>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</si>
  <si>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</si>
  <si>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</si>
  <si>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</si>
  <si>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</si>
  <si>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</si>
  <si>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</si>
  <si>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</si>
  <si>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</si>
  <si>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</si>
  <si>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</si>
  <si>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</si>
  <si>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</si>
  <si>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</si>
  <si>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</si>
  <si>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</si>
  <si>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</si>
  <si>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</si>
  <si>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</si>
  <si>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</si>
  <si>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</si>
  <si>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</si>
  <si>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</si>
  <si>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</si>
  <si>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</si>
  <si>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</si>
  <si>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</si>
  <si>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</si>
  <si>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</si>
  <si>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</si>
  <si>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</si>
  <si>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</si>
  <si>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</si>
  <si>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</si>
  <si>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</si>
  <si>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</si>
  <si>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</si>
  <si>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</si>
  <si>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</si>
  <si>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</si>
  <si>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</si>
  <si>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</si>
  <si>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</si>
  <si>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</si>
  <si>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</si>
  <si>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</si>
  <si>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</si>
  <si>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</si>
  <si>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</si>
  <si>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</si>
  <si>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</si>
  <si>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</si>
  <si>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</si>
  <si>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</si>
  <si>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</si>
  <si>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</si>
  <si>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</si>
  <si>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</si>
  <si>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</si>
  <si>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</si>
  <si>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</si>
  <si>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</si>
  <si>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</si>
  <si>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</si>
  <si>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</si>
  <si>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</si>
  <si>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</si>
  <si>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</si>
  <si>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</si>
  <si>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</si>
  <si>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</si>
  <si>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</si>
  <si>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</si>
  <si>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</si>
  <si>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</si>
  <si>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</si>
  <si>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</si>
  <si>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</si>
  <si>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</si>
  <si>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</si>
  <si>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</si>
  <si>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</si>
  <si>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</si>
  <si>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</si>
  <si>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</si>
  <si>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</si>
  <si>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</si>
  <si>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</si>
  <si>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</si>
  <si>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</si>
  <si>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</si>
  <si>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</si>
  <si>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</si>
  <si>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</si>
  <si>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</si>
  <si>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</si>
  <si>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</si>
  <si>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</si>
  <si>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</si>
  <si>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</si>
  <si>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</si>
  <si>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</si>
  <si>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</si>
  <si>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</si>
  <si>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</si>
  <si>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</si>
  <si>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</si>
  <si>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</si>
  <si>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</si>
  <si>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</si>
  <si>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</si>
  <si>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</si>
  <si>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</si>
  <si>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</si>
  <si>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</si>
  <si>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</si>
  <si>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</si>
  <si>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</si>
  <si>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</si>
  <si>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</si>
  <si>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</si>
  <si>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</si>
  <si>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</si>
  <si>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</si>
  <si>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</si>
  <si>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</si>
  <si>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</si>
  <si>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</si>
  <si>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</si>
  <si>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</si>
  <si>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</si>
  <si>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</si>
  <si>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</si>
  <si>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</si>
  <si>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</si>
  <si>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</si>
  <si>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</si>
  <si>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</si>
  <si>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</si>
  <si>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</si>
  <si>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</si>
  <si>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</si>
  <si>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</si>
  <si>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</si>
  <si>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</si>
  <si>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</si>
  <si>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</si>
  <si>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</si>
  <si>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</si>
  <si>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</si>
  <si>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</si>
  <si>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</si>
  <si>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</si>
  <si>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</si>
  <si>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</si>
  <si>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</si>
  <si>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</si>
  <si>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</si>
  <si>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</si>
  <si>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</si>
  <si>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</si>
  <si>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</si>
  <si>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</si>
  <si>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</si>
  <si>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</si>
  <si>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</si>
  <si>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</si>
  <si>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</si>
  <si>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</si>
  <si>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</si>
  <si>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</si>
  <si>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</si>
  <si>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</si>
  <si>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</si>
  <si>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</si>
  <si>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</si>
  <si>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</si>
  <si>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</si>
  <si>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</si>
  <si>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</si>
  <si>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</si>
  <si>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</si>
  <si>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</si>
  <si>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</si>
  <si>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</si>
  <si>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</si>
  <si>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</si>
  <si>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</si>
  <si>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</si>
  <si>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</si>
  <si>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</si>
  <si>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</si>
  <si>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</si>
  <si>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</si>
  <si>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</si>
  <si>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</si>
  <si>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</si>
  <si>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</si>
  <si>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</si>
  <si>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</si>
  <si>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</si>
  <si>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</si>
  <si>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</si>
  <si>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</si>
  <si>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</si>
  <si>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</si>
  <si>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</si>
  <si>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</si>
  <si>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</si>
  <si>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</si>
  <si>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</si>
  <si>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</si>
  <si>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</si>
  <si>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</si>
  <si>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</si>
  <si>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</si>
  <si>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</si>
  <si>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</si>
  <si>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</si>
  <si>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</si>
  <si>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</si>
  <si>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</si>
  <si>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</si>
  <si>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</si>
  <si>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</si>
  <si>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</si>
  <si>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</si>
  <si>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</si>
  <si>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</si>
  <si>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</si>
  <si>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</si>
  <si>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</si>
  <si>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</si>
  <si>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</si>
  <si>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</si>
  <si>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</si>
  <si>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</si>
  <si>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</si>
  <si>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</si>
  <si>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</si>
  <si>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</si>
  <si>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</si>
  <si>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</si>
  <si>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</si>
  <si>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</si>
  <si>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</si>
  <si>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</si>
  <si>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</si>
  <si>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</si>
  <si>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</si>
  <si>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</si>
  <si>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</si>
  <si>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</si>
  <si>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</si>
  <si>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</si>
  <si>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</si>
  <si>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</si>
  <si>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</si>
  <si>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</si>
  <si>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</si>
  <si>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</si>
  <si>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</si>
  <si>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</si>
  <si>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</si>
  <si>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</si>
  <si>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</si>
  <si>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</si>
  <si>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</si>
  <si>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</si>
  <si>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</si>
  <si>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</si>
  <si>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</si>
  <si>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</si>
  <si>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</si>
  <si>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</si>
  <si>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</si>
  <si>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</si>
  <si>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</si>
  <si>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</si>
  <si>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</si>
  <si>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</si>
  <si>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</si>
  <si>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</si>
  <si>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</si>
  <si>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</si>
  <si>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</si>
  <si>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</si>
  <si>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</si>
  <si>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</si>
  <si>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</si>
  <si>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</si>
  <si>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</si>
  <si>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</si>
  <si>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</si>
  <si>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</si>
  <si>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</si>
  <si>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</si>
  <si>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</si>
  <si>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</si>
  <si>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</si>
  <si>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</si>
  <si>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</si>
  <si>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</si>
  <si>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</si>
  <si>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</si>
  <si>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</si>
  <si>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</si>
  <si>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</si>
  <si>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</si>
  <si>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</si>
  <si>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</si>
  <si>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</si>
  <si>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</si>
  <si>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</si>
  <si>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</si>
  <si>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</si>
  <si>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</si>
  <si>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</si>
  <si>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</si>
  <si>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</si>
  <si>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</si>
  <si>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</si>
  <si>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</si>
  <si>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</si>
  <si>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</si>
  <si>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</si>
  <si>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</si>
  <si>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</si>
  <si>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</si>
  <si>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</si>
  <si>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</si>
  <si>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</si>
  <si>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</si>
  <si>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</si>
  <si>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</si>
  <si>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</si>
  <si>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</si>
  <si>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</si>
  <si>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</si>
  <si>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</si>
  <si>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</si>
  <si>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</si>
  <si>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</si>
  <si>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</si>
  <si>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</si>
  <si>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</si>
  <si>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</si>
  <si>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</si>
  <si>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</si>
  <si>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</si>
  <si>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</si>
  <si>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</si>
  <si>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</si>
  <si>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</si>
  <si>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</si>
  <si>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</si>
  <si>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</si>
  <si>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</si>
  <si>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</si>
  <si>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</si>
  <si>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</si>
  <si>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</si>
  <si>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</si>
  <si>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</si>
  <si>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</si>
  <si>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</si>
  <si>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</si>
  <si>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</si>
  <si>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</si>
  <si>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</si>
  <si>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</si>
  <si>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</si>
  <si>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</si>
  <si>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</si>
  <si>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</si>
  <si>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</si>
  <si>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</si>
  <si>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</si>
  <si>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</si>
  <si>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</si>
  <si>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</si>
  <si>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</si>
  <si>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</si>
  <si>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</si>
  <si>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</si>
  <si>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</si>
  <si>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</si>
  <si>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</si>
  <si>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</si>
  <si>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</si>
  <si>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</si>
  <si>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</si>
  <si>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</si>
  <si>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</si>
  <si>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</si>
  <si>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</si>
  <si>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</si>
  <si>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</si>
  <si>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</si>
  <si>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</si>
  <si>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</si>
  <si>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</si>
  <si>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</si>
  <si>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</si>
  <si>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</si>
  <si>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</si>
  <si>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</si>
  <si>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</si>
  <si>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</si>
  <si>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</si>
  <si>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</si>
  <si>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</si>
  <si>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</si>
  <si>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</si>
  <si>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</si>
  <si>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</si>
  <si>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</si>
  <si>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</si>
  <si>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</si>
  <si>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</si>
  <si>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</si>
  <si>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</si>
  <si>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</si>
  <si>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</si>
  <si>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</si>
  <si>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</si>
  <si>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</si>
  <si>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</si>
  <si>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</si>
  <si>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</si>
  <si>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</si>
  <si>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</si>
  <si>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</si>
  <si>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</si>
  <si>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</si>
  <si>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</si>
  <si>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</si>
  <si>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</si>
  <si>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</si>
  <si>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</si>
  <si>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</si>
  <si>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</si>
  <si>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</si>
  <si>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</si>
  <si>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</si>
  <si>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</si>
  <si>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</si>
  <si>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</si>
  <si>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</si>
  <si>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</si>
  <si>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</si>
  <si>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</si>
  <si>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</si>
  <si>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</si>
  <si>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</si>
  <si>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</si>
  <si>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</si>
  <si>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</si>
  <si>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</si>
  <si>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</si>
  <si>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</si>
  <si>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</si>
  <si>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</si>
  <si>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</si>
  <si>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</si>
  <si>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</si>
  <si>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</si>
  <si>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</si>
  <si>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</si>
  <si>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</si>
  <si>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</si>
  <si>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</si>
  <si>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</si>
  <si>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</si>
  <si>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</si>
  <si>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</si>
  <si>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</si>
  <si>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</si>
  <si>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</si>
  <si>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</si>
  <si>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</si>
  <si>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</si>
  <si>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</si>
  <si>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</si>
  <si>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</si>
  <si>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</si>
  <si>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</si>
  <si>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</si>
  <si>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</si>
  <si>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</si>
  <si>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</si>
  <si>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</si>
  <si>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</si>
  <si>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</si>
  <si>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</si>
  <si>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</si>
  <si>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</si>
  <si>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</si>
  <si>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</si>
  <si>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</si>
  <si>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</si>
  <si>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</si>
  <si>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</si>
  <si>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</si>
  <si>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</si>
  <si>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</si>
  <si>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</si>
  <si>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</si>
  <si>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</si>
  <si>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</si>
  <si>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</si>
  <si>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</si>
  <si>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</si>
  <si>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</si>
  <si>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</si>
  <si>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</si>
  <si>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</si>
  <si>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</si>
  <si>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</si>
  <si>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</si>
  <si>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</si>
  <si>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</si>
  <si>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</si>
  <si>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</si>
  <si>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</si>
  <si>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</si>
  <si>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</si>
  <si>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</si>
  <si>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</si>
  <si>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</si>
  <si>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</si>
  <si>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</si>
  <si>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</si>
  <si>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</si>
  <si>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</si>
  <si>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</si>
  <si>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</si>
  <si>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</si>
  <si>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</si>
  <si>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</si>
  <si>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</si>
  <si>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</si>
  <si>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</si>
  <si>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</si>
  <si>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</si>
  <si>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</si>
  <si>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</si>
  <si>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</si>
  <si>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</si>
  <si>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</si>
  <si>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</si>
  <si>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</si>
  <si>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</si>
  <si>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</si>
  <si>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</si>
  <si>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</si>
  <si>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</si>
  <si>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</si>
  <si>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</si>
  <si>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</si>
  <si>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</si>
  <si>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</si>
  <si>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</si>
  <si>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</si>
  <si>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</si>
  <si>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</si>
  <si>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</si>
  <si>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</si>
  <si>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</si>
  <si>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</si>
  <si>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</si>
  <si>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</si>
  <si>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</si>
  <si>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</si>
  <si>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</si>
  <si>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</si>
  <si>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</si>
  <si>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</si>
  <si>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</si>
  <si>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</si>
  <si>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</si>
  <si>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</si>
  <si>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</si>
  <si>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</si>
  <si>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</si>
  <si>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</si>
  <si>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</si>
  <si>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</si>
  <si>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</si>
  <si>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</si>
  <si>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</si>
  <si>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</si>
  <si>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</si>
  <si>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</si>
  <si>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</si>
  <si>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</si>
  <si>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</si>
  <si>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</si>
  <si>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</si>
  <si>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</si>
  <si>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</si>
  <si>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</si>
  <si>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</si>
  <si>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</si>
  <si>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</si>
  <si>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</si>
  <si>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</si>
  <si>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</si>
  <si>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</si>
  <si>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</si>
  <si>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</si>
  <si>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</si>
  <si>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</si>
  <si>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</si>
  <si>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</si>
  <si>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</si>
  <si>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</si>
  <si>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</si>
  <si>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</si>
  <si>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</si>
  <si>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</si>
  <si>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</si>
  <si>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</si>
  <si>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</si>
  <si>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</si>
  <si>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</si>
  <si>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</si>
  <si>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</si>
  <si>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</si>
  <si>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</si>
  <si>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</si>
  <si>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</si>
  <si>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</si>
  <si>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</si>
  <si>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</si>
  <si>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</si>
  <si>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</si>
  <si>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</si>
  <si>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</si>
  <si>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</si>
  <si>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</si>
  <si>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</si>
  <si>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</si>
  <si>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</si>
  <si>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</si>
  <si>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</si>
  <si>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</si>
  <si>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</si>
  <si>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</si>
  <si>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</si>
  <si>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</si>
  <si>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</si>
  <si>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</si>
  <si>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</si>
  <si>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</si>
  <si>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</si>
  <si>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</si>
  <si>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</si>
  <si>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</si>
  <si>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</si>
  <si>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</si>
  <si>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</si>
  <si>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</si>
  <si>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</si>
  <si>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</si>
  <si>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</si>
  <si>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</si>
  <si>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</si>
  <si>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</si>
  <si>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</si>
  <si>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</si>
  <si>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</si>
  <si>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</si>
  <si>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</si>
  <si>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</si>
  <si>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</si>
  <si>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</si>
  <si>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</si>
  <si>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</si>
  <si>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</si>
  <si>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</si>
  <si>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</si>
  <si>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</si>
  <si>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</si>
  <si>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</si>
  <si>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</si>
  <si>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</si>
  <si>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</si>
  <si>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</si>
  <si>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</si>
  <si>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</si>
  <si>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</si>
  <si>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</si>
  <si>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</si>
  <si>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</si>
  <si>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</si>
  <si>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</si>
  <si>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</si>
  <si>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</si>
  <si>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</si>
  <si>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</si>
  <si>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</si>
  <si>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</si>
  <si>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</si>
  <si>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</si>
  <si>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</si>
  <si>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</si>
  <si>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</si>
  <si>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</si>
  <si>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</si>
  <si>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</si>
  <si>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</si>
  <si>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</si>
  <si>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</si>
  <si>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</si>
  <si>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</si>
  <si>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</si>
  <si>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</si>
  <si>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</si>
  <si>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</si>
  <si>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</si>
  <si>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</si>
  <si>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</si>
  <si>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</si>
  <si>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</si>
  <si>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</si>
  <si>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</si>
  <si>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</si>
  <si>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</si>
  <si>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</si>
  <si>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</si>
  <si>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</si>
  <si>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</si>
  <si>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</si>
  <si>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</si>
  <si>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</si>
  <si>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</si>
  <si>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</si>
  <si>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</si>
  <si>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</si>
  <si>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</si>
  <si>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</si>
  <si>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</si>
  <si>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</si>
  <si>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</si>
  <si>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</si>
  <si>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</si>
  <si>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</si>
  <si>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</si>
  <si>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</si>
  <si>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</si>
  <si>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</si>
  <si>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</si>
  <si>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</si>
  <si>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</si>
  <si>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</si>
  <si>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</si>
  <si>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</si>
  <si>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</si>
  <si>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</si>
  <si>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</si>
  <si>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</si>
  <si>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</si>
  <si>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</si>
  <si>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</si>
  <si>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</si>
  <si>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</si>
  <si>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</si>
  <si>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</si>
  <si>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</si>
  <si>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</si>
  <si>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</si>
  <si>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</si>
  <si>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</si>
  <si>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</si>
  <si>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</si>
  <si>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</si>
  <si>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</si>
  <si>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</si>
  <si>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</si>
  <si>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</si>
  <si>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</si>
  <si>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</si>
  <si>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</si>
  <si>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</si>
  <si>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</si>
  <si>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</si>
  <si>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</si>
  <si>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</si>
  <si>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</si>
  <si>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</si>
  <si>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</si>
  <si>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</si>
  <si>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</si>
  <si>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</si>
  <si>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</si>
  <si>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</si>
  <si>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</si>
  <si>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</si>
  <si>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</si>
  <si>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</si>
  <si>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</si>
  <si>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</si>
  <si>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</si>
  <si>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</si>
  <si>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</si>
  <si>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</si>
  <si>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</si>
  <si>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</si>
  <si>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</si>
  <si>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</si>
  <si>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</si>
  <si>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</si>
  <si>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</si>
  <si>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</si>
  <si>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</si>
  <si>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</si>
  <si>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</si>
  <si>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</si>
  <si>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</si>
  <si>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</si>
  <si>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</si>
  <si>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</si>
  <si>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</si>
  <si>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</si>
  <si>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</si>
  <si>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</si>
  <si>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</si>
  <si>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</si>
  <si>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</si>
  <si>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</si>
  <si>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</si>
  <si>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</si>
  <si>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</si>
  <si>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</si>
  <si>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</si>
  <si>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</si>
  <si>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</si>
  <si>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</si>
  <si>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</si>
  <si>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</si>
  <si>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</si>
  <si>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</si>
  <si>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</si>
  <si>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</si>
  <si>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</si>
  <si>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</si>
  <si>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</si>
  <si>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</si>
  <si>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</si>
  <si>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</si>
  <si>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</si>
  <si>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</si>
  <si>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</si>
  <si>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</si>
  <si>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</si>
  <si>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</si>
  <si>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</si>
  <si>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</si>
  <si>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</si>
  <si>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</si>
  <si>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</si>
  <si>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</si>
  <si>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</si>
  <si>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</si>
  <si>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</si>
  <si>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</si>
  <si>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</si>
  <si>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</si>
  <si>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</si>
  <si>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</si>
  <si>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</si>
  <si>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</si>
  <si>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</si>
  <si>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</si>
  <si>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</si>
  <si>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</si>
  <si>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</si>
  <si>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</si>
  <si>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</si>
  <si>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</si>
  <si>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</si>
  <si>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</si>
  <si>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</si>
  <si>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</si>
  <si>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</si>
  <si>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</si>
  <si>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</si>
  <si>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</si>
  <si>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</si>
  <si>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</si>
  <si>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</si>
  <si>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</si>
  <si>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</si>
  <si>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</si>
  <si>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</si>
  <si>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</si>
  <si>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</si>
  <si>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</si>
  <si>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</si>
  <si>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</si>
  <si>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</si>
  <si>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</si>
  <si>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</si>
  <si>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</si>
  <si>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</si>
  <si>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</si>
  <si>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</si>
  <si>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</si>
  <si>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</si>
  <si>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</si>
  <si>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</si>
  <si>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</si>
  <si>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</si>
  <si>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</si>
  <si>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</si>
  <si>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</si>
  <si>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</si>
  <si>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</si>
  <si>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</si>
  <si>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</si>
  <si>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</si>
  <si>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</si>
  <si>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</si>
  <si>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</si>
  <si>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</si>
  <si>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</si>
  <si>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</si>
  <si>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</si>
  <si>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</si>
  <si>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</si>
  <si>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</si>
  <si>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</si>
  <si>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</si>
  <si>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</si>
  <si>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</si>
  <si>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</si>
  <si>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</si>
  <si>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</si>
  <si>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</si>
  <si>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</si>
  <si>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</si>
  <si>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</si>
  <si>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</si>
  <si>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</si>
  <si>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</si>
  <si>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</si>
  <si>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</si>
  <si>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</si>
  <si>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</si>
  <si>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</si>
  <si>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</si>
  <si>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</si>
  <si>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</si>
  <si>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</si>
  <si>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</si>
  <si>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</si>
  <si>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</si>
  <si>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</si>
  <si>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</si>
  <si>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</si>
  <si>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</si>
  <si>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</si>
  <si>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</si>
  <si>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</si>
  <si>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</si>
  <si>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</si>
  <si>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</si>
  <si>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</si>
  <si>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</si>
  <si>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</si>
  <si>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</si>
  <si>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</si>
  <si>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</si>
  <si>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</si>
  <si>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</si>
  <si>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</si>
  <si>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</si>
  <si>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</si>
  <si>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</si>
  <si>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</si>
  <si>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</si>
  <si>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</si>
  <si>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</si>
  <si>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</si>
  <si>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</si>
  <si>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</si>
  <si>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</si>
  <si>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</si>
  <si>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</si>
  <si>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</si>
  <si>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</si>
  <si>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</si>
  <si>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</si>
  <si>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</si>
  <si>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</si>
  <si>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</si>
  <si>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</si>
  <si>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</si>
  <si>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</si>
  <si>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</si>
  <si>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</si>
  <si>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</si>
  <si>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</si>
  <si>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</si>
  <si>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</si>
  <si>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</si>
  <si>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</si>
  <si>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</si>
  <si>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</si>
  <si>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</si>
  <si>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</si>
  <si>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</si>
  <si>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</si>
  <si>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</si>
  <si>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</si>
  <si>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</si>
  <si>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</si>
  <si>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</si>
  <si>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</si>
  <si>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</si>
  <si>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</si>
  <si>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</si>
  <si>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</si>
  <si>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</si>
  <si>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</si>
  <si>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</si>
  <si>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</si>
  <si>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</si>
  <si>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</si>
  <si>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</si>
  <si>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</si>
  <si>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</si>
  <si>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</si>
  <si>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</si>
  <si>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</si>
  <si>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</si>
  <si>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</si>
  <si>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</si>
  <si>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</si>
  <si>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</si>
  <si>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</si>
  <si>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</si>
  <si>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</si>
  <si>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</si>
  <si>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</si>
  <si>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</si>
  <si>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</si>
  <si>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</si>
  <si>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</si>
  <si>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</si>
  <si>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</si>
  <si>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</si>
  <si>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</si>
  <si>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</si>
  <si>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</si>
  <si>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</si>
  <si>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</si>
  <si>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</si>
  <si>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</si>
  <si>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</si>
  <si>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</si>
  <si>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</si>
  <si>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</si>
  <si>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</si>
  <si>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</si>
  <si>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</si>
  <si>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</si>
  <si>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</si>
  <si>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</si>
  <si>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</si>
  <si>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</si>
  <si>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</si>
  <si>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</si>
  <si>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</si>
  <si>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</si>
  <si>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</si>
  <si>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</si>
  <si>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</si>
  <si>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</si>
  <si>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</si>
  <si>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</si>
  <si>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</si>
  <si>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</si>
  <si>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</si>
  <si>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</si>
  <si>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</si>
  <si>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</si>
  <si>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</si>
  <si>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</si>
  <si>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</si>
  <si>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</si>
  <si>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</si>
  <si>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</si>
  <si>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</si>
  <si>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</si>
  <si>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</si>
  <si>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</si>
  <si>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</si>
  <si>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</si>
  <si>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</si>
  <si>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</si>
  <si>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</si>
  <si>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</si>
  <si>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</si>
  <si>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</si>
  <si>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</si>
  <si>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</si>
  <si>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</si>
  <si>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</si>
  <si>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</si>
  <si>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</si>
  <si>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</si>
  <si>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</si>
  <si>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</si>
  <si>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</si>
  <si>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</si>
  <si>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</si>
  <si>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</si>
  <si>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</si>
  <si>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</si>
  <si>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</si>
  <si>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</si>
  <si>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</si>
  <si>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</si>
  <si>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</si>
  <si>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</si>
  <si>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</si>
  <si>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</si>
  <si>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</si>
  <si>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</si>
  <si>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</si>
  <si>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</si>
  <si>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</si>
  <si>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</si>
  <si>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</si>
  <si>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</si>
  <si>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</si>
  <si>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</si>
  <si>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</si>
  <si>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</si>
  <si>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</si>
  <si>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</si>
  <si>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</si>
  <si>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</si>
  <si>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</si>
  <si>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</si>
  <si>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</si>
  <si>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</si>
  <si>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</si>
  <si>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</si>
  <si>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</si>
  <si>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</si>
  <si>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</si>
  <si>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</si>
  <si>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</si>
  <si>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</si>
  <si>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</si>
  <si>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</si>
  <si>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</si>
  <si>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</si>
  <si>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</si>
  <si>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</si>
  <si>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</si>
  <si>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</si>
  <si>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</si>
  <si>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</si>
  <si>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</si>
  <si>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</si>
  <si>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</si>
  <si>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</si>
  <si>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</si>
  <si>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</si>
  <si>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</si>
  <si>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</si>
  <si>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</si>
  <si>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</si>
  <si>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</si>
  <si>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</si>
  <si>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</si>
  <si>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</si>
  <si>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</si>
  <si>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</si>
  <si>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</si>
  <si>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</si>
  <si>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</si>
  <si>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</si>
  <si>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</si>
  <si>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</si>
  <si>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</si>
  <si>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</si>
  <si>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</si>
  <si>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</si>
  <si>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</si>
  <si>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</si>
  <si>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</si>
  <si>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</si>
  <si>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</si>
  <si>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</si>
  <si>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</si>
  <si>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</si>
  <si>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</si>
  <si>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</si>
  <si>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</si>
  <si>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</si>
  <si>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</si>
  <si>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</si>
  <si>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</si>
  <si>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</si>
  <si>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</si>
  <si>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</si>
  <si>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</si>
  <si>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</si>
  <si>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</si>
  <si>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</si>
  <si>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</si>
  <si>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</si>
  <si>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</si>
  <si>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</si>
  <si>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</si>
  <si>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</si>
  <si>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</si>
  <si>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</si>
  <si>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</si>
  <si>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</si>
  <si>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</si>
  <si>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</si>
  <si>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</si>
  <si>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</si>
  <si>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</si>
  <si>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</si>
  <si>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</si>
  <si>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</si>
  <si>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</si>
  <si>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</si>
  <si>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</si>
  <si>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</si>
  <si>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</si>
  <si>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</si>
  <si>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</si>
  <si>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</si>
  <si>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</si>
  <si>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</si>
  <si>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</si>
  <si>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</si>
  <si>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</si>
  <si>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</si>
  <si>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</si>
  <si>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</si>
  <si>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</si>
  <si>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</si>
  <si>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</si>
  <si>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</si>
  <si>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</si>
  <si>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</si>
  <si>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</si>
  <si>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</si>
  <si>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</si>
  <si>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</si>
  <si>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</si>
  <si>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</si>
  <si>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</si>
  <si>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</si>
  <si>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</si>
  <si>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</si>
  <si>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</si>
  <si>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</si>
  <si>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</si>
  <si>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</si>
  <si>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</si>
  <si>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</si>
  <si>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</si>
  <si>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</si>
  <si>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</si>
  <si>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</si>
  <si>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</si>
  <si>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</si>
  <si>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</si>
  <si>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</si>
  <si>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</si>
  <si>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</si>
  <si>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</si>
  <si>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</si>
  <si>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</si>
  <si>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</si>
  <si>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</si>
  <si>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</si>
  <si>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</si>
  <si>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</si>
  <si>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</si>
  <si>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</si>
  <si>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</si>
  <si>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</si>
  <si>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</si>
  <si>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</si>
  <si>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</si>
  <si>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</si>
  <si>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</si>
  <si>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</si>
  <si>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</si>
  <si>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</si>
  <si>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</si>
  <si>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</si>
  <si>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</si>
  <si>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</si>
  <si>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</si>
  <si>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</si>
  <si>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</si>
  <si>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</si>
  <si>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</si>
  <si>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</si>
  <si>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</si>
  <si>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</si>
  <si>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</si>
  <si>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</si>
  <si>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</si>
  <si>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</si>
  <si>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</si>
  <si>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</si>
  <si>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</si>
  <si>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</si>
  <si>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</si>
  <si>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</si>
  <si>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</si>
  <si>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</si>
  <si>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</si>
  <si>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</si>
  <si>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</si>
  <si>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</si>
  <si>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</si>
  <si>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</si>
  <si>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</si>
  <si>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</si>
  <si>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</si>
  <si>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</si>
  <si>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</si>
  <si>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</si>
  <si>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</si>
  <si>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</si>
  <si>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</si>
  <si>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</si>
  <si>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</si>
  <si>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</si>
  <si>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</si>
  <si>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</si>
  <si>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</si>
  <si>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</si>
  <si>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</si>
  <si>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</si>
  <si>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</si>
  <si>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</si>
  <si>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</si>
  <si>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</si>
  <si>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</si>
  <si>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</si>
  <si>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</si>
  <si>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</si>
  <si>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</si>
  <si>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</si>
  <si>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</si>
  <si>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</si>
  <si>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</si>
  <si>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</si>
  <si>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</si>
  <si>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</si>
  <si>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</si>
  <si>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</si>
  <si>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</si>
  <si>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</si>
  <si>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</si>
  <si>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</si>
  <si>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</si>
  <si>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</si>
  <si>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</si>
  <si>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</si>
  <si>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</si>
  <si>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</si>
  <si>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</si>
  <si>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</si>
  <si>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</si>
  <si>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</si>
  <si>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</si>
  <si>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</si>
  <si>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</si>
  <si>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</si>
  <si>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</si>
  <si>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</si>
  <si>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</si>
  <si>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</si>
  <si>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</si>
  <si>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</si>
  <si>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</si>
  <si>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</si>
  <si>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</si>
  <si>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</si>
  <si>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</si>
  <si>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</si>
  <si>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</si>
  <si>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</si>
  <si>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</si>
  <si>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</si>
  <si>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</si>
  <si>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</si>
  <si>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</si>
  <si>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</si>
  <si>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</si>
  <si>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</si>
  <si>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</si>
  <si>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</si>
  <si>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</si>
  <si>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</si>
  <si>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</si>
  <si>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</si>
  <si>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</si>
  <si>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</si>
  <si>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</si>
  <si>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</si>
  <si>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</si>
  <si>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</si>
  <si>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</si>
  <si>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</si>
  <si>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</si>
  <si>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</si>
  <si>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</si>
  <si>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</si>
  <si>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</si>
  <si>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</si>
  <si>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</si>
  <si>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</si>
  <si>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</si>
  <si>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</si>
  <si>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</si>
  <si>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</si>
  <si>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</si>
  <si>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</si>
  <si>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</si>
  <si>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</si>
  <si>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</si>
  <si>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</si>
  <si>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</si>
  <si>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</si>
  <si>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</si>
  <si>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</si>
  <si>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</si>
  <si>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</si>
  <si>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</si>
  <si>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</si>
  <si>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</si>
  <si>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</si>
  <si>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</si>
  <si>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</si>
  <si>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</si>
  <si>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</si>
  <si>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</si>
  <si>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</si>
  <si>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</si>
  <si>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</si>
  <si>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</si>
  <si>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</si>
  <si>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</si>
  <si>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</si>
  <si>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</si>
  <si>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</si>
  <si>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</si>
  <si>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</si>
  <si>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</si>
  <si>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</si>
  <si>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</si>
  <si>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</si>
  <si>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</si>
  <si>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</si>
  <si>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</si>
  <si>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</si>
  <si>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</si>
  <si>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</si>
  <si>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</si>
  <si>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</si>
  <si>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</si>
  <si>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</si>
  <si>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</si>
  <si>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</si>
  <si>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</si>
  <si>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</si>
  <si>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</si>
  <si>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</si>
  <si>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</si>
  <si>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</si>
  <si>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</si>
  <si>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</si>
  <si>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</si>
  <si>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</si>
  <si>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</si>
  <si>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</si>
  <si>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</si>
  <si>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</si>
  <si>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</si>
  <si>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</si>
  <si>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</si>
  <si>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</si>
  <si>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</si>
  <si>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</si>
  <si>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</si>
  <si>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</si>
  <si>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</si>
  <si>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</si>
  <si>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</si>
  <si>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</si>
  <si>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</si>
  <si>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</si>
  <si>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</si>
  <si>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</si>
  <si>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</si>
  <si>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</si>
  <si>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</si>
  <si>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</si>
  <si>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</si>
  <si>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</si>
  <si>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</si>
  <si>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</si>
  <si>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</si>
  <si>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</si>
  <si>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</si>
  <si>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</si>
  <si>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</si>
  <si>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</si>
  <si>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</si>
  <si>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</si>
  <si>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</si>
  <si>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</si>
  <si>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</si>
  <si>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</si>
  <si>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</si>
  <si>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</si>
  <si>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</si>
  <si>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</si>
  <si>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</si>
  <si>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</si>
  <si>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</si>
  <si>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</si>
  <si>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</si>
  <si>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</si>
  <si>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</si>
  <si>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</si>
  <si>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</si>
  <si>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</si>
  <si>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</si>
  <si>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</si>
  <si>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</si>
  <si>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</si>
  <si>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</si>
  <si>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</si>
  <si>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</si>
  <si>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</si>
  <si>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</si>
  <si>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</si>
  <si>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</si>
  <si>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</si>
  <si>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</si>
  <si>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</si>
  <si>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</si>
  <si>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</si>
  <si>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</si>
  <si>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</si>
  <si>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</si>
  <si>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</si>
  <si>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</si>
  <si>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</si>
  <si>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</si>
  <si>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</si>
  <si>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</si>
  <si>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</si>
  <si>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</si>
  <si>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</si>
  <si>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</si>
  <si>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</si>
  <si>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</si>
  <si>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</si>
  <si>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</si>
  <si>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</si>
  <si>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</si>
  <si>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</si>
  <si>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</si>
  <si>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</si>
  <si>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</si>
  <si>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</si>
  <si>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</si>
  <si>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</si>
  <si>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</si>
  <si>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</si>
  <si>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</si>
  <si>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</si>
  <si>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</si>
  <si>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</si>
  <si>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</si>
  <si>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</si>
  <si>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</si>
  <si>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</si>
  <si>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</si>
  <si>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</si>
  <si>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</si>
  <si>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</si>
  <si>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</si>
  <si>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</si>
  <si>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</si>
  <si>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</si>
  <si>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</si>
  <si>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</si>
  <si>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</si>
  <si>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</si>
  <si>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</si>
  <si>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</si>
  <si>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</si>
  <si>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</si>
  <si>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</si>
  <si>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</si>
  <si>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</si>
  <si>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</si>
  <si>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</si>
  <si>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</si>
  <si>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</si>
  <si>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</si>
  <si>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</si>
  <si>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</si>
  <si>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</si>
  <si>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</si>
  <si>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</si>
  <si>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</si>
  <si>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</si>
  <si>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</si>
  <si>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</si>
  <si>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</si>
  <si>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</si>
  <si>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</si>
  <si>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</si>
  <si>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</si>
  <si>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</si>
  <si>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</si>
  <si>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</si>
  <si>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</si>
  <si>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</si>
  <si>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</si>
  <si>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</si>
  <si>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</si>
  <si>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</si>
  <si>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</si>
  <si>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</si>
  <si>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</si>
  <si>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</si>
  <si>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</si>
  <si>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</si>
  <si>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</si>
  <si>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</si>
  <si>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</si>
  <si>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</si>
  <si>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</si>
  <si>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</si>
  <si>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</si>
  <si>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</si>
  <si>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</si>
  <si>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</si>
  <si>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</si>
  <si>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</si>
  <si>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</si>
  <si>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</si>
  <si>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</si>
  <si>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</si>
  <si>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</si>
  <si>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</si>
  <si>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</si>
  <si>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</si>
  <si>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</si>
  <si>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</si>
  <si>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</si>
  <si>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</si>
  <si>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</si>
  <si>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</si>
  <si>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</si>
  <si>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</si>
  <si>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</si>
  <si>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</si>
  <si>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</si>
  <si>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</si>
  <si>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</si>
  <si>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</si>
  <si>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</si>
  <si>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</si>
  <si>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</si>
  <si>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</si>
  <si>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</si>
  <si>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</si>
  <si>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</si>
  <si>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</si>
  <si>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</si>
  <si>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</si>
  <si>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</si>
  <si>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</si>
  <si>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</si>
  <si>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</si>
  <si>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</si>
  <si>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</si>
  <si>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</si>
  <si>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</si>
  <si>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</si>
  <si>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</si>
  <si>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</si>
  <si>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</si>
  <si>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</si>
  <si>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</si>
  <si>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</si>
  <si>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</si>
  <si>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</si>
  <si>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</si>
  <si>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</si>
  <si>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</si>
  <si>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</si>
  <si>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</si>
  <si>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</si>
  <si>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</si>
  <si>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</si>
  <si>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</si>
  <si>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</si>
  <si>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</si>
  <si>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</si>
  <si>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</si>
  <si>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</si>
  <si>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</si>
  <si>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</si>
  <si>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</si>
  <si>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</si>
  <si>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</si>
  <si>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</si>
  <si>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</si>
  <si>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</si>
  <si>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</si>
  <si>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</si>
  <si>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</si>
  <si>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</si>
  <si>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</si>
  <si>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</si>
  <si>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</si>
  <si>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</si>
  <si>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</si>
  <si>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</si>
  <si>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</si>
  <si>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</si>
  <si>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</si>
  <si>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</si>
  <si>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</si>
  <si>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</si>
  <si>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</si>
  <si>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</si>
  <si>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</si>
  <si>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</si>
  <si>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</si>
  <si>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</si>
  <si>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</si>
  <si>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</si>
  <si>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</si>
  <si>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</si>
  <si>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</si>
  <si>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</si>
  <si>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</si>
  <si>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</si>
  <si>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</si>
  <si>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</si>
  <si>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</si>
  <si>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</si>
  <si>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</si>
  <si>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</si>
  <si>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</si>
  <si>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</si>
  <si>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</si>
  <si>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</si>
  <si>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</si>
  <si>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</si>
  <si>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</si>
  <si>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</si>
  <si>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</si>
  <si>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</si>
  <si>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</si>
  <si>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</si>
  <si>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</si>
  <si>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</si>
  <si>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</si>
  <si>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</si>
  <si>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</si>
  <si>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</si>
  <si>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</si>
  <si>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</si>
  <si>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</si>
  <si>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</si>
  <si>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</si>
  <si>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</si>
  <si>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</si>
  <si>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</si>
  <si>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</si>
  <si>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</si>
  <si>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</si>
  <si>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</si>
  <si>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</si>
  <si>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</si>
  <si>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</si>
  <si>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</si>
  <si>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</si>
  <si>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</si>
  <si>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</si>
  <si>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</si>
  <si>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</si>
  <si>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</si>
  <si>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</si>
  <si>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</si>
  <si>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</si>
  <si>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</si>
  <si>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</si>
  <si>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</si>
  <si>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</si>
  <si>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</si>
  <si>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</si>
  <si>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</si>
  <si>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</si>
  <si>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</si>
  <si>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</si>
  <si>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</si>
  <si>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</si>
  <si>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</si>
  <si>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</si>
  <si>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</si>
  <si>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</si>
  <si>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</si>
  <si>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</si>
  <si>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</si>
  <si>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</si>
  <si>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</si>
  <si>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</si>
  <si>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</si>
  <si>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</si>
  <si>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</si>
  <si>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</si>
  <si>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</si>
  <si>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</si>
  <si>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</si>
  <si>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</si>
  <si>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</si>
  <si>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</si>
  <si>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</si>
  <si>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</si>
  <si>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</si>
  <si>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</si>
  <si>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</si>
  <si>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</si>
  <si>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</si>
  <si>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</si>
  <si>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</si>
  <si>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</si>
  <si>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</si>
  <si>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</si>
  <si>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</si>
  <si>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</si>
  <si>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</si>
  <si>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</si>
  <si>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</si>
  <si>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</si>
  <si>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</si>
  <si>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</si>
  <si>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</si>
  <si>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</si>
  <si>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</si>
  <si>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</si>
  <si>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</si>
  <si>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</si>
  <si>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</si>
  <si>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</si>
  <si>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</si>
  <si>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</si>
  <si>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</si>
  <si>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</si>
  <si>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</si>
  <si>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</si>
  <si>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</si>
  <si>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</si>
  <si>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</si>
  <si>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</si>
  <si>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</si>
  <si>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</si>
  <si>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</si>
  <si>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</si>
  <si>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</si>
  <si>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</si>
  <si>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</si>
  <si>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</si>
  <si>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</si>
  <si>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</si>
  <si>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</si>
  <si>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</si>
  <si>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</si>
  <si>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</si>
  <si>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</si>
  <si>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</si>
  <si>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</si>
  <si>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</si>
  <si>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</si>
  <si>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</si>
  <si>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</si>
  <si>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</si>
  <si>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</si>
  <si>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</si>
  <si>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</si>
  <si>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</si>
  <si>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</si>
  <si>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</si>
  <si>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</si>
  <si>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</si>
  <si>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</si>
  <si>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</si>
  <si>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</si>
  <si>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</si>
  <si>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</si>
  <si>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</si>
  <si>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</si>
  <si>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</si>
  <si>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</si>
  <si>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</si>
  <si>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</si>
  <si>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</si>
  <si>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</si>
  <si>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</si>
  <si>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</si>
  <si>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</si>
  <si>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</si>
  <si>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</si>
  <si>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</si>
  <si>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</si>
  <si>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</si>
  <si>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</si>
  <si>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</si>
  <si>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</si>
  <si>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</si>
  <si>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</si>
  <si>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</si>
  <si>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</si>
  <si>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</si>
  <si>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</si>
  <si>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</si>
  <si>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</si>
  <si>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</si>
  <si>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</si>
  <si>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</si>
  <si>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</si>
  <si>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</si>
  <si>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</si>
  <si>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</si>
  <si>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</si>
  <si>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</si>
  <si>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</si>
  <si>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</si>
  <si>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</si>
  <si>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</si>
  <si>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</si>
  <si>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</si>
  <si>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</si>
  <si>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</si>
  <si>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</si>
  <si>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</si>
  <si>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</si>
  <si>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</si>
  <si>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</si>
  <si>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</si>
  <si>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</si>
  <si>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</si>
  <si>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</si>
  <si>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</si>
  <si>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</si>
  <si>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</si>
  <si>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</si>
  <si>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</si>
  <si>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</si>
  <si>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</si>
  <si>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</si>
  <si>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</si>
  <si>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</si>
  <si>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</si>
  <si>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</si>
  <si>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</si>
  <si>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</si>
  <si>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</si>
  <si>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</si>
  <si>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</si>
  <si>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</si>
  <si>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</si>
  <si>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</si>
  <si>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</si>
  <si>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</si>
  <si>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</si>
  <si>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</si>
  <si>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</si>
  <si>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</si>
  <si>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</si>
  <si>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</si>
  <si>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</si>
  <si>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</si>
  <si>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</si>
  <si>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</si>
  <si>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</si>
  <si>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</si>
  <si>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</si>
  <si>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</si>
  <si>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</si>
  <si>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</si>
  <si>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</si>
  <si>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</si>
  <si>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</si>
  <si>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</si>
  <si>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</si>
  <si>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</si>
  <si>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</si>
  <si>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</si>
  <si>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</si>
  <si>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</si>
  <si>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</si>
  <si>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</si>
  <si>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</si>
  <si>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</si>
  <si>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</si>
  <si>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</si>
  <si>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</si>
  <si>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</si>
  <si>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</si>
  <si>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</si>
  <si>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</si>
  <si>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</si>
  <si>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</si>
  <si>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</si>
  <si>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</si>
  <si>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</si>
  <si>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</si>
  <si>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</si>
  <si>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</si>
  <si>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</si>
  <si>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</si>
  <si>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</si>
  <si>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</si>
  <si>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</si>
  <si>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</si>
  <si>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</si>
  <si>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</si>
  <si>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</si>
  <si>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</si>
  <si>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</si>
  <si>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</si>
  <si>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</si>
  <si>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</si>
  <si>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</si>
  <si>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</si>
  <si>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</si>
  <si>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</si>
  <si>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</si>
  <si>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</si>
  <si>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</si>
  <si>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</si>
  <si>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</si>
  <si>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</si>
  <si>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</si>
  <si>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</si>
  <si>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</si>
  <si>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</si>
  <si>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</si>
  <si>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</si>
  <si>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</si>
  <si>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</si>
  <si>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</si>
  <si>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</si>
  <si>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</si>
  <si>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</si>
  <si>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</si>
  <si>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</si>
  <si>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</si>
  <si>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</si>
  <si>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</si>
  <si>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</si>
  <si>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</si>
  <si>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</si>
  <si>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</si>
  <si>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</si>
  <si>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</si>
  <si>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</si>
  <si>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</si>
  <si>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</si>
  <si>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</si>
  <si>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</si>
  <si>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</si>
  <si>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</si>
  <si>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</si>
  <si>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</si>
  <si>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</si>
  <si>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</si>
  <si>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</si>
  <si>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</si>
  <si>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</si>
  <si>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</si>
  <si>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</si>
  <si>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</si>
  <si>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</si>
  <si>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</si>
  <si>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</si>
  <si>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</si>
  <si>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</si>
  <si>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</si>
  <si>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</si>
  <si>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</si>
  <si>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</si>
  <si>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</si>
  <si>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</si>
  <si>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</si>
  <si>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</si>
  <si>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</si>
  <si>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</si>
  <si>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</si>
  <si>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</si>
  <si>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</si>
  <si>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</si>
  <si>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</si>
  <si>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</si>
  <si>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</si>
  <si>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</si>
  <si>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</si>
  <si>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</si>
  <si>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</si>
  <si>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</si>
  <si>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</si>
  <si>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</si>
  <si>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</si>
  <si>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</si>
  <si>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</si>
  <si>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</si>
  <si>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</si>
  <si>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</si>
  <si>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</si>
  <si>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</si>
  <si>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</si>
  <si>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</si>
  <si>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</si>
  <si>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</si>
  <si>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</si>
  <si>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</si>
  <si>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</si>
  <si>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</si>
  <si>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</si>
  <si>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</si>
  <si>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</si>
  <si>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</si>
  <si>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</si>
  <si>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</si>
  <si>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</si>
  <si>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</si>
  <si>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</si>
  <si>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</si>
  <si>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</si>
  <si>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</si>
  <si>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</si>
  <si>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</si>
  <si>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</si>
  <si>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</si>
  <si>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</si>
  <si>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</si>
  <si>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</si>
  <si>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</si>
  <si>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</si>
  <si>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</si>
  <si>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</si>
  <si>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</si>
  <si>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</si>
  <si>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</si>
  <si>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</si>
  <si>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</si>
  <si>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</si>
  <si>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</si>
  <si>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</si>
  <si>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</si>
  <si>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</si>
  <si>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</si>
  <si>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</si>
  <si>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</si>
  <si>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</si>
  <si>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</si>
  <si>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</si>
  <si>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</si>
  <si>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</si>
  <si>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</si>
  <si>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</si>
  <si>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</si>
  <si>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</si>
  <si>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</si>
  <si>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</si>
  <si>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</si>
  <si>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</si>
  <si>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</si>
  <si>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</si>
  <si>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</si>
  <si>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</si>
  <si>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</si>
  <si>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</si>
  <si>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</si>
  <si>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</si>
  <si>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</si>
  <si>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</si>
  <si>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</si>
  <si>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</si>
  <si>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</si>
  <si>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</si>
  <si>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</si>
  <si>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</si>
  <si>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</si>
  <si>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</si>
  <si>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</si>
  <si>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</si>
  <si>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</si>
  <si>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</si>
  <si>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</si>
  <si>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</si>
  <si>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</si>
  <si>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</si>
  <si>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</si>
  <si>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</si>
  <si>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</si>
  <si>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</si>
  <si>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</si>
  <si>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</si>
  <si>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</si>
  <si>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</si>
  <si>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</si>
  <si>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</si>
  <si>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</si>
  <si>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</si>
  <si>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</si>
  <si>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</si>
  <si>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</si>
  <si>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</si>
  <si>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</si>
  <si>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</si>
  <si>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</si>
  <si>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</si>
  <si>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</si>
  <si>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</si>
  <si>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</si>
  <si>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</si>
  <si>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</si>
  <si>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</si>
  <si>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</si>
  <si>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</si>
  <si>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</si>
  <si>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</si>
  <si>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</si>
  <si>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</si>
  <si>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</si>
  <si>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</si>
  <si>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</si>
  <si>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</si>
  <si>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</si>
  <si>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</si>
  <si>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</si>
  <si>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</si>
  <si>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</si>
  <si>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</si>
  <si>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</si>
  <si>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</si>
  <si>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</si>
  <si>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</si>
  <si>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</si>
  <si>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</si>
  <si>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</si>
  <si>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</si>
  <si>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</si>
  <si>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</si>
  <si>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</si>
  <si>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</si>
  <si>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</si>
  <si>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</si>
  <si>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</si>
  <si>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</si>
  <si>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</si>
  <si>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</si>
  <si>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</si>
  <si>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</si>
  <si>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</si>
  <si>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</si>
  <si>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</si>
  <si>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</si>
  <si>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</si>
  <si>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</si>
  <si>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</si>
  <si>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</si>
  <si>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</si>
  <si>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</si>
  <si>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</si>
  <si>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</si>
  <si>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</si>
  <si>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</si>
  <si>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</si>
  <si>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</si>
  <si>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</si>
  <si>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</si>
  <si>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</si>
  <si>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</si>
  <si>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</si>
  <si>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</si>
  <si>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</si>
  <si>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</si>
  <si>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</si>
  <si>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</si>
  <si>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</si>
  <si>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</si>
  <si>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</si>
  <si>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</si>
  <si>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</si>
  <si>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</si>
  <si>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</si>
  <si>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</si>
  <si>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</si>
  <si>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</si>
  <si>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</si>
  <si>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</si>
  <si>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</si>
  <si>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</si>
  <si>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</si>
  <si>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</si>
  <si>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</si>
  <si>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</si>
  <si>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</si>
  <si>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</si>
  <si>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</si>
  <si>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</si>
  <si>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</si>
  <si>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</si>
  <si>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</si>
  <si>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</si>
  <si>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</si>
  <si>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</si>
  <si>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</si>
  <si>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</si>
  <si>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</si>
  <si>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</si>
  <si>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</si>
  <si>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</si>
  <si>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</si>
  <si>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</si>
  <si>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</si>
  <si>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</si>
  <si>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</si>
  <si>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</si>
  <si>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</si>
  <si>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</si>
  <si>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</si>
  <si>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</si>
  <si>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</si>
  <si>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</si>
  <si>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</si>
  <si>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</si>
  <si>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</si>
  <si>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</si>
  <si>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</si>
  <si>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</si>
  <si>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</si>
  <si>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</si>
  <si>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</si>
  <si>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</si>
  <si>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</si>
  <si>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</si>
  <si>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</si>
  <si>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</si>
  <si>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</si>
  <si>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</si>
  <si>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</si>
  <si>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</si>
  <si>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</si>
  <si>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</si>
  <si>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</si>
  <si>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</si>
  <si>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</si>
  <si>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</si>
  <si>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</si>
  <si>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</si>
  <si>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</si>
  <si>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</si>
  <si>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</si>
  <si>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</si>
  <si>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</si>
  <si>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</si>
  <si>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</si>
  <si>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</si>
  <si>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</si>
  <si>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</si>
  <si>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</si>
  <si>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</si>
  <si>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</si>
  <si>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</si>
  <si>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</si>
  <si>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</si>
  <si>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</si>
  <si>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</si>
  <si>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</si>
  <si>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</si>
  <si>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</si>
  <si>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</si>
  <si>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</si>
  <si>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</si>
  <si>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</si>
  <si>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</si>
  <si>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</si>
  <si>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</si>
  <si>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</si>
  <si>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</si>
  <si>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</si>
  <si>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</si>
  <si>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</si>
  <si>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</si>
  <si>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</si>
  <si>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</si>
  <si>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</si>
  <si>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</si>
  <si>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</si>
  <si>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</si>
  <si>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</si>
  <si>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</si>
  <si>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</si>
  <si>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</si>
  <si>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</si>
  <si>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</si>
  <si>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</si>
  <si>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</si>
  <si>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</si>
  <si>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</si>
  <si>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</si>
  <si>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</si>
  <si>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</si>
  <si>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</si>
  <si>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</si>
  <si>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</si>
  <si>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</si>
  <si>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</si>
  <si>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</si>
  <si>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</si>
  <si>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</si>
  <si>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</si>
  <si>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</si>
  <si>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</si>
  <si>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</si>
  <si>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</si>
  <si>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</si>
  <si>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</si>
  <si>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</si>
  <si>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</si>
  <si>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</si>
  <si>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</si>
  <si>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</si>
  <si>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</si>
  <si>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</si>
  <si>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</si>
  <si>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</si>
  <si>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</si>
  <si>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</si>
  <si>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</si>
  <si>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</si>
  <si>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</si>
  <si>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</si>
  <si>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</si>
  <si>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</si>
  <si>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</si>
  <si>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</si>
  <si>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</si>
  <si>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</si>
  <si>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</si>
  <si>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</si>
  <si>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</si>
  <si>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</si>
  <si>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</si>
  <si>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</si>
  <si>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</si>
  <si>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</si>
  <si>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</si>
  <si>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</si>
  <si>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</si>
  <si>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</si>
  <si>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</si>
  <si>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</si>
  <si>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</si>
  <si>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</si>
  <si>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</si>
  <si>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</si>
  <si>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</si>
  <si>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</si>
  <si>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</si>
  <si>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</si>
  <si>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</si>
  <si>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</si>
  <si>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</si>
  <si>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</si>
  <si>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</si>
  <si>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</si>
  <si>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</si>
  <si>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</si>
  <si>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</si>
  <si>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</si>
  <si>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</si>
  <si>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</si>
  <si>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</si>
  <si>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</si>
  <si>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</si>
  <si>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</si>
  <si>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</si>
  <si>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</si>
  <si>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</si>
  <si>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</si>
  <si>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</si>
  <si>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</si>
  <si>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</si>
  <si>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</si>
  <si>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</si>
  <si>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</si>
  <si>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</si>
  <si>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</si>
  <si>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</si>
  <si>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</si>
  <si>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</si>
  <si>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</si>
  <si>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</si>
  <si>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</si>
  <si>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</si>
  <si>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</si>
  <si>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</si>
  <si>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</si>
  <si>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</si>
  <si>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</si>
  <si>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</si>
  <si>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</si>
  <si>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</si>
  <si>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</si>
  <si>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</si>
  <si>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</si>
  <si>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</si>
  <si>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</si>
  <si>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</si>
  <si>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</si>
  <si>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</si>
  <si>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</si>
  <si>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</si>
  <si>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</si>
  <si>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</si>
  <si>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</si>
  <si>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</si>
  <si>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</si>
  <si>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</si>
  <si>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</si>
  <si>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</si>
  <si>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</si>
  <si>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</si>
  <si>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</si>
  <si>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</si>
  <si>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</si>
  <si>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</si>
  <si>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</si>
  <si>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</si>
  <si>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</si>
  <si>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</si>
  <si>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</si>
  <si>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</si>
  <si>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</si>
  <si>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</si>
  <si>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</si>
  <si>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</si>
  <si>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</si>
  <si>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</si>
  <si>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</si>
  <si>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</si>
  <si>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</si>
  <si>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</si>
  <si>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</si>
  <si>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</si>
  <si>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</si>
  <si>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</si>
  <si>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</si>
  <si>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</si>
  <si>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</si>
  <si>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</si>
  <si>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</si>
  <si>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</si>
  <si>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</si>
  <si>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</si>
  <si>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</si>
  <si>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</si>
  <si>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</si>
  <si>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</si>
  <si>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</si>
  <si>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</si>
  <si>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</si>
  <si>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</si>
  <si>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</si>
  <si>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</si>
  <si>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</si>
  <si>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</si>
  <si>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</si>
  <si>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</si>
  <si>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</si>
  <si>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</si>
  <si>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</si>
  <si>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</si>
  <si>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</si>
  <si>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</si>
  <si>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</si>
  <si>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</si>
  <si>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</si>
  <si>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</si>
  <si>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</si>
  <si>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</si>
  <si>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</si>
  <si>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</si>
  <si>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</si>
  <si>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</si>
  <si>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</si>
  <si>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</si>
  <si>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</si>
  <si>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</si>
  <si>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</si>
  <si>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</si>
  <si>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</si>
  <si>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</si>
  <si>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</si>
  <si>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</si>
  <si>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</si>
  <si>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</si>
  <si>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</si>
  <si>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</si>
  <si>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</si>
  <si>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</si>
  <si>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</si>
  <si>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</si>
  <si>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</si>
  <si>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</si>
  <si>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</si>
  <si>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</si>
  <si>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</si>
  <si>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</si>
  <si>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</si>
  <si>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</si>
  <si>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</si>
  <si>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</si>
  <si>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</si>
  <si>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</si>
  <si>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</si>
  <si>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</si>
  <si>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</si>
  <si>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</si>
  <si>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</si>
  <si>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</si>
  <si>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</si>
  <si>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</si>
  <si>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</si>
  <si>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</si>
  <si>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</si>
  <si>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</si>
  <si>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</si>
  <si>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</si>
  <si>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</si>
  <si>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</si>
  <si>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</si>
  <si>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</si>
  <si>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</si>
  <si>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</si>
  <si>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</si>
  <si>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</si>
  <si>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</si>
  <si>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</si>
  <si>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</si>
  <si>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</si>
  <si>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</si>
  <si>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</si>
  <si>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</si>
  <si>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</si>
  <si>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</si>
  <si>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</si>
  <si>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</si>
  <si>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</si>
  <si>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</si>
  <si>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</si>
  <si>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</si>
  <si>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</si>
  <si>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</si>
  <si>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</si>
  <si>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</si>
  <si>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</si>
  <si>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</si>
  <si>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</si>
  <si>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</si>
  <si>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</si>
  <si>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</si>
  <si>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</si>
  <si>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</si>
  <si>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</si>
  <si>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</si>
  <si>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</si>
  <si>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</si>
  <si>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</si>
  <si>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</si>
  <si>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</si>
  <si>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</si>
  <si>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</si>
  <si>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</si>
  <si>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</si>
  <si>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</si>
  <si>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</si>
  <si>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</si>
  <si>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</si>
  <si>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</si>
  <si>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</si>
  <si>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</si>
  <si>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</si>
  <si>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</si>
  <si>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</si>
  <si>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</si>
  <si>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</si>
  <si>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</si>
  <si>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</si>
  <si>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</si>
  <si>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</si>
  <si>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</si>
  <si>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</si>
  <si>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</si>
  <si>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</si>
  <si>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</si>
  <si>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</si>
  <si>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</si>
  <si>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</si>
  <si>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</si>
  <si>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</si>
  <si>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</si>
  <si>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</si>
  <si>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</si>
  <si>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</si>
  <si>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</si>
  <si>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</si>
  <si>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</si>
  <si>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</si>
  <si>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</si>
  <si>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</si>
  <si>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</si>
  <si>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</si>
  <si>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</si>
  <si>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</si>
  <si>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</si>
  <si>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</si>
  <si>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</si>
  <si>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</si>
  <si>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</si>
  <si>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</si>
  <si>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</si>
  <si>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</si>
  <si>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</si>
  <si>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</si>
  <si>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</si>
  <si>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</si>
  <si>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</si>
  <si>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</si>
  <si>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</si>
  <si>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</si>
  <si>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</si>
  <si>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</si>
  <si>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</si>
  <si>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</si>
  <si>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</si>
  <si>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</si>
  <si>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</si>
  <si>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</si>
  <si>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</si>
  <si>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</si>
  <si>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</si>
  <si>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</si>
  <si>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</si>
  <si>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</si>
  <si>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</si>
  <si>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</si>
  <si>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</si>
  <si>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</si>
  <si>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</si>
  <si>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</si>
  <si>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</si>
  <si>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</si>
  <si>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</si>
  <si>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</si>
  <si>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</si>
  <si>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</si>
  <si>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</si>
  <si>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</si>
  <si>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</si>
  <si>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</si>
  <si>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</si>
  <si>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</si>
  <si>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</si>
  <si>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</si>
  <si>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</si>
  <si>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</si>
  <si>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</si>
  <si>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</si>
  <si>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</si>
  <si>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</si>
  <si>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</si>
  <si>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</si>
  <si>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</si>
  <si>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</si>
  <si>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</si>
  <si>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</si>
  <si>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</si>
  <si>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</si>
  <si>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</si>
  <si>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</si>
  <si>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</si>
  <si>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</si>
  <si>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</si>
  <si>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</si>
  <si>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</si>
  <si>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</si>
  <si>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</si>
  <si>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</si>
  <si>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</si>
  <si>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</si>
  <si>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</si>
  <si>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</si>
  <si>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</si>
  <si>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</si>
  <si>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</si>
  <si>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</si>
  <si>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</si>
  <si>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</si>
  <si>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</si>
  <si>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</si>
  <si>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</si>
  <si>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</si>
  <si>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</si>
  <si>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</si>
  <si>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</si>
  <si>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</si>
  <si>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</si>
  <si>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</si>
  <si>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</si>
  <si>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</si>
  <si>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</si>
  <si>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</si>
  <si>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</si>
  <si>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</si>
  <si>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</si>
  <si>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</si>
  <si>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</si>
  <si>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</si>
  <si>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</si>
  <si>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</si>
  <si>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</si>
  <si>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</si>
  <si>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</si>
  <si>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</si>
  <si>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</si>
  <si>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</si>
  <si>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</si>
  <si>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</si>
  <si>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</si>
  <si>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</si>
  <si>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</si>
  <si>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</si>
  <si>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</si>
  <si>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</si>
  <si>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</si>
  <si>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</si>
  <si>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</si>
  <si>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</si>
  <si>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</si>
  <si>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</si>
  <si>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</si>
  <si>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</si>
  <si>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</si>
  <si>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</si>
  <si>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</si>
  <si>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</si>
  <si>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</si>
  <si>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</si>
  <si>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</si>
  <si>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</si>
  <si>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</si>
  <si>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</si>
  <si>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</si>
  <si>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</si>
  <si>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</si>
  <si>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</si>
  <si>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</si>
  <si>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</si>
  <si>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</si>
  <si>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</si>
  <si>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</si>
  <si>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</si>
  <si>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</si>
  <si>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</si>
  <si>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</si>
  <si>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</si>
  <si>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</si>
  <si>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</si>
  <si>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</si>
  <si>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</si>
  <si>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</si>
  <si>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</si>
  <si>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</si>
  <si>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</si>
  <si>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</si>
  <si>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</si>
  <si>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</si>
  <si>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</si>
  <si>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</si>
  <si>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</si>
  <si>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</si>
  <si>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</si>
  <si>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</si>
  <si>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</si>
  <si>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</si>
  <si>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</si>
  <si>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</si>
  <si>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</si>
  <si>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</si>
  <si>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</si>
  <si>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</si>
  <si>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</si>
  <si>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</si>
  <si>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</si>
  <si>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</si>
  <si>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</si>
  <si>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</si>
  <si>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</si>
  <si>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</si>
  <si>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</si>
  <si>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</si>
  <si>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</si>
  <si>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</si>
  <si>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</si>
  <si>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</si>
  <si>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</si>
  <si>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</si>
  <si>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</si>
  <si>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</si>
  <si>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</si>
  <si>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</si>
  <si>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</si>
  <si>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</si>
  <si>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</si>
  <si>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</si>
  <si>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</si>
  <si>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</si>
  <si>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</si>
  <si>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</si>
  <si>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</si>
  <si>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</si>
  <si>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</si>
  <si>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</si>
  <si>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</si>
  <si>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</si>
  <si>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</si>
  <si>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</si>
  <si>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</si>
  <si>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</si>
  <si>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</si>
  <si>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</si>
  <si>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</si>
  <si>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</si>
  <si>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</si>
  <si>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</si>
  <si>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</si>
  <si>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</si>
  <si>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</si>
  <si>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</si>
  <si>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</si>
  <si>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</si>
  <si>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</si>
  <si>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</si>
  <si>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</si>
  <si>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</si>
  <si>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</si>
  <si>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</si>
  <si>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</si>
  <si>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</si>
  <si>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</si>
  <si>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</si>
  <si>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</si>
  <si>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</si>
  <si>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</si>
  <si>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</si>
  <si>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</si>
  <si>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</si>
  <si>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</si>
  <si>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</si>
  <si>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</si>
  <si>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</si>
  <si>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</si>
  <si>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</si>
  <si>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</si>
  <si>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</si>
  <si>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</si>
  <si>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</si>
  <si>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</si>
  <si>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</si>
  <si>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</si>
  <si>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</si>
  <si>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</si>
  <si>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</si>
  <si>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</si>
  <si>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</si>
  <si>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</si>
  <si>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</si>
  <si>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</si>
  <si>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</si>
  <si>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</si>
  <si>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</si>
  <si>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</si>
  <si>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</si>
  <si>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</si>
  <si>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</si>
  <si>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</si>
  <si>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</si>
  <si>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</si>
  <si>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</si>
  <si>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</si>
  <si>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</si>
  <si>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</si>
  <si>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</si>
  <si>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</si>
  <si>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</si>
  <si>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</si>
  <si>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</si>
  <si>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</si>
  <si>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</si>
  <si>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</si>
  <si>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</si>
  <si>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</si>
  <si>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</si>
  <si>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</si>
  <si>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</si>
  <si>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</si>
  <si>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</si>
  <si>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</si>
  <si>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</si>
  <si>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</si>
  <si>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</si>
  <si>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</si>
  <si>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</si>
  <si>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</si>
  <si>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</si>
  <si>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</si>
  <si>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</si>
  <si>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</si>
  <si>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</si>
  <si>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</si>
  <si>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</si>
  <si>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</si>
  <si>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</si>
  <si>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</si>
  <si>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</si>
  <si>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</si>
  <si>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</si>
  <si>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</si>
  <si>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</si>
  <si>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</si>
  <si>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</si>
  <si>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</si>
  <si>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</si>
  <si>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</si>
  <si>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</si>
  <si>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</si>
  <si>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</si>
  <si>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</si>
  <si>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</si>
  <si>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</si>
  <si>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</si>
  <si>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</si>
  <si>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</si>
  <si>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</si>
  <si>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</si>
  <si>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</si>
  <si>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</si>
  <si>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</si>
  <si>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</si>
  <si>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</si>
  <si>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</si>
  <si>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</si>
  <si>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</si>
  <si>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</si>
  <si>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</si>
  <si>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</si>
  <si>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</si>
  <si>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</si>
  <si>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</si>
  <si>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</si>
  <si>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</si>
  <si>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</si>
  <si>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</si>
  <si>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</si>
  <si>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</si>
  <si>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</si>
  <si>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</si>
  <si>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</si>
  <si>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</si>
  <si>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</si>
  <si>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</si>
  <si>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</si>
  <si>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</si>
  <si>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</si>
  <si>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</si>
  <si>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</si>
  <si>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</si>
  <si>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</si>
  <si>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</si>
  <si>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</si>
  <si>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</si>
  <si>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</si>
  <si>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</si>
  <si>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</si>
  <si>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</si>
  <si>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</si>
  <si>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</si>
  <si>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</si>
  <si>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</si>
  <si>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</si>
  <si>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</si>
  <si>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</si>
  <si>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</si>
  <si>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</si>
  <si>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</si>
  <si>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</si>
  <si>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</si>
  <si>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</si>
  <si>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</si>
  <si>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</si>
  <si>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</si>
  <si>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</si>
  <si>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</si>
  <si>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</si>
  <si>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</si>
  <si>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</si>
  <si>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</si>
  <si>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</si>
  <si>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</si>
  <si>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</si>
  <si>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</si>
  <si>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</si>
  <si>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</si>
  <si>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</si>
  <si>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</si>
  <si>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</si>
  <si>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</si>
  <si>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</si>
  <si>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</si>
  <si>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</si>
  <si>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</si>
  <si>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</si>
  <si>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</si>
  <si>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</si>
  <si>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</si>
  <si>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</si>
  <si>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</si>
  <si>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</si>
  <si>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</si>
  <si>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</si>
  <si>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</si>
  <si>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</si>
  <si>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</si>
  <si>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</si>
  <si>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</si>
  <si>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</si>
  <si>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</si>
  <si>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</si>
  <si>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</si>
  <si>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</si>
  <si>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</si>
  <si>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</si>
  <si>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</si>
  <si>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</si>
  <si>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</si>
  <si>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</si>
  <si>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</si>
  <si>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</si>
  <si>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</si>
  <si>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</si>
  <si>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</si>
  <si>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</si>
  <si>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</si>
  <si>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</si>
  <si>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</si>
  <si>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</si>
  <si>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</si>
  <si>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</si>
  <si>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</si>
  <si>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</si>
  <si>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</si>
  <si>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</si>
  <si>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</si>
  <si>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</si>
  <si>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</si>
  <si>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</si>
  <si>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</si>
  <si>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</si>
  <si>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</si>
  <si>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</si>
  <si>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</si>
  <si>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</si>
  <si>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</si>
  <si>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</si>
  <si>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</si>
  <si>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</si>
  <si>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</si>
  <si>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</si>
  <si>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</si>
  <si>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</si>
  <si>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</si>
  <si>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</si>
  <si>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</si>
  <si>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</si>
  <si>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</si>
  <si>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</si>
  <si>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</si>
  <si>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</si>
  <si>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</si>
  <si>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</si>
  <si>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</si>
  <si>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</si>
  <si>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</si>
  <si>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</si>
  <si>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</si>
  <si>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</si>
  <si>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</si>
  <si>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</si>
  <si>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</si>
  <si>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</si>
  <si>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</si>
  <si>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</si>
  <si>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</si>
  <si>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</si>
  <si>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</si>
  <si>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</si>
  <si>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</si>
  <si>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</si>
  <si>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</si>
  <si>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</si>
  <si>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</si>
  <si>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</si>
  <si>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</si>
  <si>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</si>
  <si>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</si>
  <si>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</si>
  <si>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</si>
  <si>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</si>
  <si>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</si>
  <si>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</si>
  <si>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</si>
  <si>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</si>
  <si>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</si>
  <si>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</si>
  <si>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</si>
  <si>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</si>
  <si>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</si>
  <si>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</si>
  <si>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</si>
  <si>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</si>
  <si>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</si>
  <si>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</si>
  <si>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</si>
  <si>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</si>
  <si>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</si>
  <si>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</si>
  <si>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</si>
  <si>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</si>
  <si>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</si>
  <si>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</si>
  <si>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</si>
  <si>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</si>
  <si>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</si>
  <si>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</si>
  <si>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</si>
  <si>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</si>
  <si>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</si>
  <si>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</si>
  <si>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</si>
  <si>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</si>
  <si>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</si>
  <si>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</si>
  <si>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</si>
  <si>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</si>
  <si>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</si>
  <si>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</si>
  <si>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</si>
  <si>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</si>
  <si>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</si>
  <si>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</si>
  <si>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</si>
  <si>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</si>
  <si>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</si>
  <si>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</si>
  <si>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</si>
  <si>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</si>
  <si>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</si>
  <si>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</si>
  <si>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</si>
  <si>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</si>
  <si>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</si>
  <si>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</si>
  <si>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</si>
  <si>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</si>
  <si>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</si>
  <si>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</si>
  <si>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</si>
  <si>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</si>
  <si>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</si>
  <si>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</si>
  <si>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</si>
  <si>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</si>
  <si>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</si>
  <si>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</si>
  <si>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</si>
  <si>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</si>
  <si>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</si>
  <si>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</si>
  <si>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</si>
  <si>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</si>
  <si>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</si>
  <si>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</si>
  <si>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</si>
  <si>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</si>
  <si>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</si>
  <si>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</si>
  <si>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</si>
  <si>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</si>
  <si>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</si>
  <si>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</si>
  <si>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</si>
  <si>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</si>
  <si>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</si>
  <si>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</si>
  <si>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</si>
  <si>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</si>
  <si>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</si>
  <si>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</si>
  <si>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</si>
  <si>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</si>
  <si>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</si>
  <si>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</si>
  <si>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</si>
  <si>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</si>
  <si>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</si>
  <si>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</si>
  <si>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</si>
  <si>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</si>
  <si>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</si>
  <si>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</si>
  <si>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</si>
  <si>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</si>
  <si>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</si>
  <si>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</si>
  <si>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</si>
  <si>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</si>
  <si>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</si>
  <si>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</si>
  <si>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</si>
  <si>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</si>
  <si>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</si>
  <si>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</si>
  <si>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</si>
  <si>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</si>
  <si>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</si>
  <si>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</si>
  <si>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</si>
  <si>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</si>
  <si>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</si>
  <si>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</si>
  <si>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</si>
  <si>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</si>
  <si>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</si>
  <si>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</si>
  <si>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</si>
  <si>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</si>
  <si>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</si>
  <si>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</si>
  <si>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</si>
  <si>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</si>
  <si>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</si>
  <si>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</si>
  <si>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</si>
  <si>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</si>
  <si>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</si>
  <si>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</si>
  <si>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</si>
  <si>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</si>
  <si>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</si>
  <si>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</si>
  <si>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</si>
  <si>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</si>
  <si>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</si>
  <si>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</si>
  <si>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</si>
  <si>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</si>
  <si>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</si>
  <si>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</si>
  <si>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</si>
  <si>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</si>
  <si>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</si>
  <si>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</si>
  <si>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</si>
  <si>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</si>
  <si>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</si>
  <si>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</si>
  <si>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</si>
  <si>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</si>
  <si>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</si>
  <si>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</si>
  <si>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</si>
  <si>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</si>
  <si>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</si>
  <si>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</si>
  <si>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</si>
  <si>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</si>
  <si>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</si>
  <si>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</si>
  <si>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</si>
  <si>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</si>
  <si>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</si>
  <si>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</si>
  <si>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</si>
  <si>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</si>
  <si>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</si>
  <si>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</si>
  <si>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</si>
  <si>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</si>
  <si>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</si>
  <si>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</si>
  <si>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</si>
  <si>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</si>
  <si>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</si>
  <si>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</si>
  <si>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</si>
  <si>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</si>
  <si>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</si>
  <si>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</si>
  <si>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</si>
  <si>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</si>
  <si>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</si>
  <si>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</si>
  <si>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</si>
  <si>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</si>
  <si>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</si>
  <si>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</si>
  <si>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</si>
  <si>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</si>
  <si>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</si>
  <si>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</si>
  <si>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</si>
  <si>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</si>
  <si>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</si>
  <si>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</si>
  <si>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</si>
  <si>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</si>
  <si>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</si>
  <si>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</si>
  <si>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</si>
  <si>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</si>
  <si>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</si>
  <si>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</si>
  <si>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</si>
  <si>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</si>
  <si>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</si>
  <si>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</si>
  <si>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</si>
  <si>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</si>
  <si>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</si>
  <si>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</si>
  <si>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</si>
  <si>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</si>
  <si>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</si>
  <si>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</si>
  <si>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</si>
  <si>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</si>
  <si>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</si>
  <si>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</si>
  <si>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</si>
  <si>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</si>
  <si>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</si>
  <si>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</si>
  <si>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</si>
  <si>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</si>
  <si>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</si>
  <si>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</si>
  <si>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</si>
  <si>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</si>
  <si>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</si>
  <si>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</si>
  <si>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</si>
  <si>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</si>
  <si>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</si>
  <si>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</si>
  <si>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</si>
  <si>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</si>
  <si>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</si>
  <si>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</si>
  <si>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</si>
  <si>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</si>
  <si>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</si>
  <si>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</si>
  <si>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</si>
  <si>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</si>
  <si>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</si>
  <si>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</si>
  <si>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</si>
  <si>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</si>
  <si>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</si>
  <si>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</si>
  <si>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</si>
  <si>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</si>
  <si>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</si>
  <si>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</si>
  <si>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</si>
  <si>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</si>
  <si>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</si>
  <si>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</si>
  <si>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</si>
  <si>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</si>
  <si>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</si>
  <si>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</si>
  <si>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</si>
  <si>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</si>
  <si>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</si>
  <si>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</si>
  <si>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</si>
  <si>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</si>
  <si>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</si>
  <si>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</si>
  <si>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</si>
  <si>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</si>
  <si>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</si>
  <si>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</si>
  <si>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</si>
  <si>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</si>
  <si>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</si>
  <si>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</si>
  <si>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</si>
  <si>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</si>
  <si>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</si>
  <si>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</si>
  <si>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</si>
  <si>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</si>
  <si>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</si>
  <si>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</si>
  <si>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</si>
  <si>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</si>
  <si>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</si>
  <si>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</si>
  <si>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</si>
  <si>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</si>
  <si>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</si>
  <si>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</si>
  <si>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</si>
  <si>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</si>
  <si>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</si>
  <si>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</si>
  <si>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</si>
  <si>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</si>
  <si>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</si>
  <si>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</si>
  <si>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</si>
  <si>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</si>
  <si>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</si>
  <si>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</si>
  <si>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</si>
  <si>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</si>
  <si>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</si>
  <si>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</si>
  <si>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</si>
  <si>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</si>
  <si>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</si>
  <si>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</si>
  <si>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</si>
  <si>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</si>
  <si>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</si>
  <si>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</si>
  <si>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</si>
  <si>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</si>
  <si>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</si>
  <si>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</si>
  <si>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</si>
  <si>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</si>
  <si>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</si>
  <si>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</si>
  <si>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</si>
  <si>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</si>
  <si>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</si>
  <si>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</si>
  <si>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</si>
  <si>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</si>
  <si>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</si>
  <si>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</si>
  <si>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</si>
  <si>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</si>
  <si>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</si>
  <si>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</si>
  <si>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</si>
  <si>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</si>
  <si>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</si>
  <si>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</si>
  <si>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</si>
  <si>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</si>
  <si>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</si>
  <si>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</si>
  <si>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</si>
  <si>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</si>
  <si>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</si>
  <si>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</si>
  <si>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</si>
  <si>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</si>
  <si>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</si>
  <si>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</si>
  <si>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</si>
  <si>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</si>
  <si>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</si>
  <si>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</si>
  <si>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</si>
  <si>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</si>
  <si>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</si>
  <si>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</si>
  <si>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</si>
  <si>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</si>
  <si>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</si>
  <si>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</si>
  <si>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</si>
  <si>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</si>
  <si>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</si>
  <si>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</si>
  <si>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</si>
  <si>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</si>
  <si>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</si>
  <si>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</si>
  <si>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</si>
  <si>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</si>
  <si>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</si>
  <si>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</si>
  <si>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</si>
  <si>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</si>
  <si>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</si>
  <si>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</si>
  <si>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</si>
  <si>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</si>
  <si>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</si>
  <si>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</si>
  <si>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</si>
  <si>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</si>
  <si>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</si>
  <si>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</si>
  <si>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</si>
  <si>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</si>
  <si>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</si>
  <si>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</si>
  <si>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</si>
  <si>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</si>
  <si>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</si>
  <si>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</si>
  <si>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</si>
  <si>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</si>
  <si>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</si>
  <si>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</si>
  <si>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</si>
  <si>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</si>
  <si>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</si>
  <si>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</si>
  <si>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</si>
  <si>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</si>
  <si>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</si>
  <si>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</si>
  <si>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</si>
  <si>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</si>
  <si>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</si>
  <si>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</si>
  <si>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</si>
  <si>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</si>
  <si>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</si>
  <si>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</si>
  <si>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</si>
  <si>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</si>
  <si>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</si>
  <si>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</si>
  <si>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</si>
  <si>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</si>
  <si>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</si>
  <si>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</si>
  <si>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</si>
  <si>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</si>
  <si>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</si>
  <si>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</si>
  <si>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</si>
  <si>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</si>
  <si>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</si>
  <si>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</si>
  <si>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</si>
  <si>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</si>
  <si>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</si>
  <si>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</si>
  <si>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</si>
  <si>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</si>
  <si>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</si>
  <si>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</si>
  <si>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</si>
  <si>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</si>
  <si>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</si>
  <si>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</si>
  <si>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</si>
  <si>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</si>
  <si>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</si>
  <si>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</si>
  <si>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</si>
  <si>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</si>
  <si>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</si>
  <si>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</si>
  <si>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</si>
  <si>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</si>
  <si>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</si>
  <si>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</si>
  <si>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</si>
  <si>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</si>
  <si>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</si>
  <si>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</si>
  <si>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</si>
  <si>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</si>
  <si>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</si>
  <si>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</si>
  <si>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</si>
  <si>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</si>
  <si>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</si>
  <si>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</si>
  <si>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</si>
  <si>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</si>
  <si>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</si>
  <si>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</si>
  <si>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</si>
  <si>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</si>
  <si>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</si>
  <si>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</si>
  <si>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</si>
  <si>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</si>
  <si>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</si>
  <si>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</si>
  <si>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</si>
  <si>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</si>
  <si>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</si>
  <si>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</si>
  <si>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</si>
  <si>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</si>
  <si>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</si>
  <si>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</si>
  <si>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</si>
  <si>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</si>
  <si>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</si>
  <si>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</si>
  <si>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</si>
  <si>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</si>
  <si>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</si>
  <si>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</si>
  <si>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</si>
  <si>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</si>
  <si>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</si>
  <si>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</si>
  <si>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</si>
  <si>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</si>
  <si>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</si>
  <si>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</si>
  <si>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</si>
  <si>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</si>
  <si>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</si>
  <si>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</si>
  <si>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</si>
  <si>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</si>
  <si>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</si>
  <si>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</si>
  <si>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</si>
  <si>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</si>
  <si>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</si>
  <si>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</si>
  <si>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</si>
  <si>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</si>
  <si>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</si>
  <si>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</si>
  <si>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</si>
  <si>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</si>
  <si>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</si>
  <si>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</si>
  <si>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</si>
  <si>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</si>
  <si>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</si>
  <si>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</si>
  <si>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</si>
  <si>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</si>
  <si>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</si>
  <si>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</si>
  <si>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</si>
  <si>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</si>
  <si>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</si>
  <si>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</si>
  <si>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</si>
  <si>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</si>
  <si>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</si>
  <si>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</si>
  <si>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</si>
  <si>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</si>
  <si>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</si>
  <si>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</si>
  <si>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</si>
  <si>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</si>
  <si>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</si>
  <si>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</si>
  <si>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</si>
  <si>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</si>
  <si>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</si>
  <si>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</si>
  <si>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</si>
  <si>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</si>
  <si>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</si>
  <si>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</si>
  <si>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</si>
  <si>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</si>
  <si>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</si>
  <si>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</si>
  <si>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</si>
  <si>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</si>
  <si>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</si>
  <si>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</si>
  <si>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</si>
  <si>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</si>
  <si>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</si>
  <si>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</si>
  <si>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</si>
  <si>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</si>
  <si>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</si>
  <si>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</si>
  <si>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</si>
  <si>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</si>
  <si>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</si>
  <si>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</si>
  <si>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</si>
  <si>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</si>
  <si>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</si>
  <si>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</si>
  <si>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</si>
  <si>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</si>
  <si>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</si>
  <si>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</si>
  <si>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</si>
  <si>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</si>
  <si>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</si>
  <si>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</si>
  <si>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</si>
  <si>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</si>
  <si>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</si>
  <si>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</si>
  <si>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</si>
  <si>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</si>
  <si>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</si>
  <si>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</si>
  <si>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</si>
  <si>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</si>
  <si>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</si>
  <si>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</si>
  <si>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</si>
  <si>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</si>
  <si>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</si>
  <si>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</si>
  <si>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</si>
  <si>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</si>
  <si>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</si>
  <si>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</si>
  <si>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</si>
  <si>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</si>
  <si>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</si>
  <si>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</si>
  <si>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</si>
  <si>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</si>
  <si>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</si>
  <si>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</si>
  <si>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</si>
  <si>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</si>
  <si>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</si>
  <si>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</si>
  <si>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</si>
  <si>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</si>
  <si>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</si>
  <si>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</si>
  <si>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</si>
  <si>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</si>
  <si>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</si>
  <si>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</si>
  <si>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</si>
  <si>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</si>
  <si>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</si>
  <si>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</si>
  <si>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</si>
  <si>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</si>
  <si>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</si>
  <si>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</si>
  <si>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</si>
  <si>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</si>
  <si>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</si>
  <si>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</si>
  <si>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</si>
  <si>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</si>
  <si>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</si>
  <si>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</si>
  <si>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</si>
  <si>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</si>
  <si>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</si>
  <si>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</si>
  <si>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</si>
  <si>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</si>
  <si>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</si>
  <si>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</si>
  <si>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</si>
  <si>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</si>
  <si>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</si>
  <si>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</si>
  <si>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</si>
  <si>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</si>
  <si>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</si>
  <si>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</si>
  <si>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</si>
  <si>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</si>
  <si>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</si>
  <si>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</si>
  <si>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</si>
  <si>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</si>
  <si>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</si>
  <si>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</si>
  <si>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</si>
  <si>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</si>
  <si>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</si>
  <si>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</si>
  <si>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</si>
  <si>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</si>
  <si>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</si>
  <si>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</si>
  <si>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</si>
  <si>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</si>
  <si>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</si>
  <si>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</si>
  <si>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</si>
  <si>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</si>
  <si>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</si>
  <si>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</si>
  <si>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</si>
  <si>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</si>
  <si>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</si>
  <si>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</si>
  <si>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</si>
  <si>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</si>
  <si>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</si>
  <si>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</si>
  <si>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</si>
  <si>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</si>
  <si>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</si>
  <si>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</si>
  <si>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</si>
  <si>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</si>
  <si>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</si>
  <si>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</si>
  <si>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</si>
  <si>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</si>
  <si>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</si>
  <si>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</si>
  <si>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</si>
  <si>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</si>
  <si>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</si>
  <si>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</si>
  <si>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</si>
  <si>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</si>
  <si>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</si>
  <si>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</si>
  <si>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</si>
  <si>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</si>
  <si>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</si>
  <si>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</si>
  <si>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</si>
  <si>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</si>
  <si>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</si>
  <si>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</si>
  <si>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</si>
  <si>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</si>
  <si>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</si>
  <si>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</si>
  <si>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</si>
  <si>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</si>
  <si>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</si>
  <si>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</si>
  <si>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</si>
  <si>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</si>
  <si>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</si>
  <si>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</si>
  <si>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</si>
  <si>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</si>
  <si>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</si>
  <si>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</si>
  <si>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</si>
  <si>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</si>
  <si>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</si>
  <si>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</si>
  <si>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</si>
  <si>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</si>
  <si>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</si>
  <si>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</si>
  <si>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</si>
  <si>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</si>
  <si>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</si>
  <si>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</si>
  <si>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</si>
  <si>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</si>
  <si>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</si>
  <si>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</si>
  <si>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</si>
  <si>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</si>
  <si>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</si>
  <si>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</si>
  <si>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</si>
  <si>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</si>
  <si>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</si>
  <si>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</si>
  <si>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</si>
  <si>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</si>
  <si>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</si>
  <si>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</si>
  <si>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</si>
  <si>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</si>
  <si>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</si>
  <si>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</si>
  <si>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</si>
  <si>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</si>
  <si>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</si>
  <si>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</si>
  <si>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</si>
  <si>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</si>
  <si>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</si>
  <si>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</si>
  <si>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</si>
  <si>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</si>
  <si>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</si>
  <si>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</si>
  <si>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</si>
  <si>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</si>
  <si>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</si>
  <si>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</si>
  <si>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</si>
  <si>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</si>
  <si>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</si>
  <si>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</si>
  <si>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</si>
  <si>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</si>
  <si>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</si>
  <si>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</si>
  <si>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</si>
  <si>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</si>
  <si>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</si>
  <si>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</si>
  <si>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</si>
  <si>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</si>
  <si>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</si>
  <si>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</si>
  <si>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</si>
  <si>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</si>
  <si>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</si>
  <si>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</si>
  <si>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</si>
  <si>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</si>
  <si>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</si>
  <si>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</si>
  <si>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</si>
  <si>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</si>
  <si>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</si>
  <si>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</si>
  <si>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</si>
  <si>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</si>
  <si>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</si>
  <si>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</si>
  <si>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</si>
  <si>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</si>
  <si>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</si>
  <si>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</si>
  <si>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</si>
  <si>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</si>
  <si>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</si>
  <si>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</si>
  <si>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</si>
  <si>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</si>
  <si>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</si>
  <si>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</si>
  <si>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</si>
  <si>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</si>
  <si>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</si>
  <si>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</si>
  <si>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</si>
  <si>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</si>
  <si>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</si>
  <si>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</si>
  <si>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</si>
  <si>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</si>
  <si>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</si>
  <si>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</si>
  <si>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</si>
  <si>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</si>
  <si>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</si>
  <si>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</si>
  <si>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</si>
  <si>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</si>
  <si>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</si>
  <si>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</si>
  <si>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</si>
  <si>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</si>
  <si>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</si>
  <si>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</si>
  <si>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</si>
  <si>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</si>
  <si>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</si>
  <si>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</si>
  <si>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</si>
  <si>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</si>
  <si>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</si>
  <si>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</si>
  <si>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</si>
  <si>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</si>
  <si>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</si>
  <si>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</si>
  <si>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</si>
  <si>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</si>
  <si>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</si>
  <si>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</si>
  <si>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</si>
  <si>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</si>
  <si>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</si>
  <si>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</si>
  <si>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</si>
  <si>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</si>
  <si>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</si>
  <si>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</si>
  <si>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</si>
  <si>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</si>
  <si>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</si>
  <si>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</si>
  <si>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</si>
  <si>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</si>
  <si>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</si>
  <si>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</si>
  <si>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</si>
  <si>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</si>
  <si>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</si>
  <si>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</si>
  <si>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</si>
  <si>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</si>
  <si>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</si>
  <si>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</si>
  <si>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</si>
  <si>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</si>
  <si>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</si>
  <si>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</si>
  <si>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</si>
  <si>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</si>
  <si>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</si>
  <si>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</si>
  <si>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</si>
  <si>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</si>
  <si>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</si>
  <si>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</si>
  <si>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</si>
  <si>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</si>
  <si>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</si>
  <si>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</si>
  <si>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</si>
  <si>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</si>
  <si>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</si>
  <si>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</si>
  <si>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</si>
  <si>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</si>
  <si>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</si>
  <si>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</si>
  <si>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</si>
  <si>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</si>
  <si>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</si>
  <si>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</si>
  <si>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</si>
  <si>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</si>
  <si>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</si>
  <si>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</si>
  <si>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</si>
  <si>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</si>
  <si>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</si>
  <si>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</si>
  <si>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</si>
  <si>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</si>
  <si>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</si>
  <si>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</si>
  <si>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</si>
  <si>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</si>
  <si>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</si>
  <si>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</si>
  <si>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</si>
  <si>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</si>
  <si>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</si>
  <si>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</si>
  <si>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</si>
  <si>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</si>
  <si>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</si>
  <si>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</si>
  <si>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</si>
  <si>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</si>
  <si>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</si>
  <si>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</si>
  <si>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</si>
  <si>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</si>
  <si>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</si>
  <si>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</si>
  <si>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</si>
  <si>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</si>
  <si>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</si>
  <si>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</si>
  <si>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</si>
  <si>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</si>
  <si>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</si>
  <si>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</si>
  <si>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</si>
  <si>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</si>
  <si>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</si>
  <si>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</si>
  <si>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</si>
  <si>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</si>
  <si>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</si>
  <si>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</si>
  <si>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</si>
  <si>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</si>
  <si>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</si>
  <si>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</si>
  <si>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</si>
  <si>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</si>
  <si>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</si>
  <si>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</si>
  <si>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</si>
  <si>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</si>
  <si>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</si>
  <si>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</si>
  <si>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</si>
  <si>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</si>
  <si>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</si>
  <si>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</si>
  <si>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</si>
  <si>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</si>
  <si>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</si>
  <si>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</si>
  <si>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</si>
  <si>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</si>
  <si>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</si>
  <si>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</si>
  <si>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</si>
  <si>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</si>
  <si>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</si>
  <si>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</si>
  <si>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</si>
  <si>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</si>
  <si>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</si>
  <si>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</si>
  <si>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</si>
  <si>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</si>
  <si>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</si>
  <si>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</si>
  <si>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</si>
  <si>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</si>
  <si>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</si>
  <si>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</si>
  <si>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</si>
  <si>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</si>
  <si>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</si>
  <si>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</si>
  <si>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</si>
  <si>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</si>
  <si>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</si>
  <si>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</si>
  <si>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</si>
  <si>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</si>
  <si>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</si>
  <si>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</si>
  <si>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</si>
  <si>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</si>
  <si>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</si>
  <si>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</si>
  <si>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</si>
  <si>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</si>
  <si>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</si>
  <si>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</si>
  <si>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</si>
  <si>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</si>
  <si>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</si>
  <si>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</si>
  <si>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</si>
  <si>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</si>
  <si>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</si>
  <si>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</si>
  <si>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</si>
  <si>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</si>
  <si>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</si>
  <si>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</si>
  <si>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</si>
  <si>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</si>
  <si>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</si>
  <si>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</si>
  <si>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</si>
  <si>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</si>
  <si>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</si>
  <si>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</si>
  <si>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</si>
  <si>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</si>
  <si>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</si>
  <si>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</si>
  <si>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</si>
  <si>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</si>
  <si>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</si>
  <si>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</si>
  <si>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</si>
  <si>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</si>
  <si>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</si>
  <si>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</si>
  <si>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</si>
  <si>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</si>
  <si>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</si>
  <si>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</si>
  <si>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</si>
  <si>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</si>
  <si>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</si>
  <si>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</si>
  <si>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</si>
  <si>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</si>
  <si>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</si>
  <si>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</si>
  <si>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</si>
  <si>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</si>
  <si>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</si>
  <si>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</si>
  <si>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</si>
  <si>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</si>
  <si>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</si>
  <si>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</si>
  <si>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</si>
  <si>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</si>
  <si>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</si>
  <si>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</si>
  <si>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</si>
  <si>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</si>
  <si>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</si>
  <si>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</si>
  <si>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</si>
  <si>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</si>
  <si>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</si>
  <si>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</si>
  <si>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</si>
  <si>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</si>
  <si>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</si>
  <si>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</si>
  <si>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</si>
  <si>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</si>
  <si>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</si>
  <si>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</si>
  <si>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</si>
  <si>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</si>
  <si>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</si>
  <si>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</si>
  <si>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</si>
  <si>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</si>
  <si>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</si>
  <si>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</si>
  <si>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</si>
  <si>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</si>
  <si>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</si>
  <si>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</si>
  <si>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</si>
  <si>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</si>
  <si>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</si>
  <si>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</si>
  <si>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</si>
  <si>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</si>
  <si>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</si>
  <si>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</si>
  <si>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</si>
  <si>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</si>
  <si>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</si>
  <si>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</si>
  <si>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</si>
  <si>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</si>
  <si>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</si>
  <si>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</si>
  <si>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</si>
  <si>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</si>
  <si>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</si>
  <si>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</si>
  <si>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</si>
  <si>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</si>
  <si>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</si>
  <si>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</si>
  <si>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</si>
  <si>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</si>
  <si>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</si>
  <si>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</si>
  <si>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</si>
  <si>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</si>
  <si>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</si>
  <si>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</si>
  <si>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</si>
  <si>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</si>
  <si>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</si>
  <si>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</si>
  <si>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</si>
  <si>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</si>
  <si>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</si>
  <si>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</si>
  <si>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</si>
  <si>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</si>
  <si>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</si>
  <si>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</si>
  <si>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</si>
  <si>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</si>
  <si>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</si>
  <si>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</si>
  <si>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</si>
  <si>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</si>
  <si>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</si>
  <si>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</si>
  <si>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</si>
  <si>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</si>
  <si>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</si>
  <si>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</si>
  <si>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</si>
  <si>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</si>
  <si>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</si>
  <si>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</si>
  <si>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</si>
  <si>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</si>
  <si>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</si>
  <si>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</si>
  <si>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</si>
  <si>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</si>
  <si>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</si>
  <si>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</si>
  <si>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</si>
  <si>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</si>
  <si>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</si>
  <si>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</si>
  <si>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</si>
  <si>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</si>
  <si>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</si>
  <si>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</si>
  <si>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</si>
  <si>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</si>
  <si>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</si>
  <si>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</si>
  <si>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</si>
  <si>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</si>
  <si>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</si>
  <si>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</si>
  <si>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</si>
  <si>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</si>
  <si>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</si>
  <si>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</si>
  <si>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</si>
  <si>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</si>
  <si>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</si>
  <si>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</si>
  <si>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</si>
  <si>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</si>
  <si>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</si>
  <si>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</si>
  <si>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</si>
  <si>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</si>
  <si>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</si>
  <si>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</si>
  <si>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</si>
  <si>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</si>
  <si>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</si>
  <si>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</si>
  <si>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</si>
  <si>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</si>
  <si>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</si>
  <si>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</si>
  <si>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</si>
  <si>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</si>
  <si>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</si>
  <si>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</si>
  <si>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</si>
  <si>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</si>
  <si>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</si>
  <si>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</si>
  <si>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</si>
  <si>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</si>
  <si>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</si>
  <si>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</si>
  <si>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</si>
  <si>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</si>
  <si>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</si>
  <si>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</si>
  <si>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</si>
  <si>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</si>
  <si>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</si>
  <si>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</si>
  <si>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</si>
  <si>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</si>
  <si>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</si>
  <si>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</si>
  <si>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</si>
  <si>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</si>
  <si>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</si>
  <si>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</si>
  <si>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</si>
  <si>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</si>
  <si>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</si>
  <si>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</si>
  <si>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</si>
  <si>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</si>
  <si>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</si>
  <si>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</si>
  <si>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</si>
  <si>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</si>
  <si>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</si>
  <si>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</si>
  <si>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</si>
  <si>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</si>
  <si>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</si>
  <si>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</si>
  <si>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</si>
  <si>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</si>
  <si>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</si>
  <si>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</si>
  <si>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</si>
  <si>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</si>
  <si>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</si>
  <si>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</si>
  <si>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</si>
  <si>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</si>
  <si>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</si>
  <si>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</si>
  <si>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</si>
  <si>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</si>
  <si>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</si>
  <si>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</si>
  <si>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</si>
  <si>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</si>
  <si>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</si>
  <si>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</si>
  <si>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</si>
  <si>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</si>
  <si>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</si>
  <si>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</si>
  <si>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</si>
  <si>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</si>
  <si>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</si>
  <si>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</si>
  <si>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</si>
  <si>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</si>
  <si>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</si>
  <si>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</si>
  <si>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</si>
  <si>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</si>
  <si>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</si>
  <si>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</si>
  <si>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</si>
  <si>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</si>
  <si>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</si>
  <si>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</si>
  <si>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</si>
  <si>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</si>
  <si>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</si>
  <si>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</si>
  <si>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</si>
  <si>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</si>
  <si>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</si>
  <si>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</si>
  <si>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</si>
  <si>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</si>
  <si>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</si>
  <si>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</si>
  <si>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</si>
  <si>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</si>
  <si>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</si>
  <si>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</si>
  <si>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</si>
  <si>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</si>
  <si>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</si>
  <si>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</si>
  <si>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</si>
  <si>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</si>
  <si>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</si>
  <si>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</si>
  <si>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</si>
  <si>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</si>
  <si>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</si>
  <si>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</si>
  <si>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</si>
  <si>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</si>
  <si>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</si>
  <si>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</si>
  <si>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</si>
  <si>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</si>
  <si>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</si>
  <si>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</si>
  <si>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</si>
  <si>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</si>
  <si>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</si>
  <si>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</si>
  <si>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</si>
  <si>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</si>
  <si>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</si>
  <si>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</si>
  <si>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</si>
  <si>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</si>
  <si>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</si>
  <si>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</si>
  <si>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</si>
  <si>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</si>
  <si>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</si>
  <si>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</si>
  <si>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</si>
  <si>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</si>
  <si>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</si>
  <si>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</si>
  <si>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</si>
  <si>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</si>
  <si>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</si>
  <si>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</si>
  <si>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</si>
  <si>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</si>
  <si>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</si>
  <si>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</si>
  <si>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</si>
  <si>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</si>
  <si>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</si>
  <si>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</si>
  <si>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</si>
  <si>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</si>
  <si>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</si>
  <si>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</si>
  <si>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</si>
  <si>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</si>
  <si>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</si>
  <si>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</si>
  <si>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</si>
  <si>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</si>
  <si>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</si>
  <si>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</si>
  <si>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</si>
  <si>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</si>
  <si>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</si>
  <si>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</si>
  <si>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</si>
  <si>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</si>
  <si>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</si>
  <si>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</si>
  <si>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</si>
  <si>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</si>
  <si>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</si>
  <si>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</si>
  <si>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</si>
  <si>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</si>
  <si>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</si>
  <si>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</si>
  <si>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</si>
  <si>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</si>
  <si>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</si>
  <si>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</si>
  <si>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</si>
  <si>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</si>
  <si>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</si>
  <si>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</si>
  <si>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</si>
  <si>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</si>
  <si>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</si>
  <si>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</si>
  <si>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</si>
  <si>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</si>
  <si>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</si>
  <si>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</si>
  <si>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</si>
  <si>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</si>
  <si>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</si>
  <si>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</si>
  <si>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</si>
  <si>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</si>
  <si>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</si>
  <si>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</si>
  <si>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</si>
  <si>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</si>
  <si>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</si>
  <si>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</si>
  <si>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</si>
  <si>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</si>
  <si>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</si>
  <si>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</si>
  <si>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</si>
  <si>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</si>
  <si>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</si>
  <si>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</si>
  <si>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</si>
  <si>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</si>
  <si>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</si>
  <si>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</si>
  <si>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</si>
  <si>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</si>
  <si>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</si>
  <si>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</si>
  <si>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</si>
  <si>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</si>
  <si>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</si>
  <si>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</si>
  <si>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</si>
  <si>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</si>
  <si>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</si>
  <si>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</si>
  <si>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</si>
  <si>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</si>
  <si>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</si>
  <si>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</si>
  <si>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</si>
  <si>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</si>
  <si>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</si>
  <si>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</si>
  <si>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</si>
  <si>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</si>
  <si>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</si>
  <si>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</si>
  <si>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</si>
  <si>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</si>
  <si>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</si>
  <si>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</si>
  <si>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</si>
  <si>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</si>
  <si>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</si>
  <si>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</si>
  <si>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</si>
  <si>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</si>
  <si>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</si>
  <si>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</si>
  <si>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</si>
  <si>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</si>
  <si>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</si>
  <si>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</si>
  <si>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</si>
  <si>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</si>
  <si>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</si>
  <si>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</si>
  <si>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</si>
  <si>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</si>
  <si>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</si>
  <si>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</si>
  <si>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</si>
  <si>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</si>
  <si>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</si>
  <si>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</si>
  <si>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</si>
  <si>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</si>
  <si>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</si>
  <si>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</si>
  <si>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</si>
  <si>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</si>
  <si>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</si>
  <si>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</si>
  <si>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</si>
  <si>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</si>
  <si>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</si>
  <si>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</si>
  <si>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</si>
  <si>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</si>
  <si>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</si>
  <si>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</si>
  <si>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</si>
  <si>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</si>
  <si>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</si>
  <si>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</si>
  <si>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</si>
  <si>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</si>
  <si>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</si>
  <si>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</si>
  <si>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</si>
  <si>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</si>
  <si>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</si>
  <si>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</si>
  <si>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</si>
  <si>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</si>
  <si>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</si>
  <si>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</si>
  <si>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</si>
  <si>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</si>
  <si>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</si>
  <si>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</si>
  <si>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</si>
  <si>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</si>
  <si>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</si>
  <si>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</si>
  <si>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</si>
  <si>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</si>
  <si>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</si>
  <si>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</si>
  <si>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</si>
  <si>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</si>
  <si>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</si>
  <si>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</si>
  <si>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</si>
  <si>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</si>
  <si>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</si>
  <si>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</si>
  <si>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</si>
  <si>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</si>
  <si>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</si>
  <si>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</si>
  <si>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</si>
  <si>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</si>
  <si>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</si>
  <si>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</si>
  <si>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</si>
  <si>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</si>
  <si>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</si>
  <si>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</si>
  <si>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</si>
  <si>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</si>
  <si>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</si>
  <si>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</si>
  <si>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</si>
  <si>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</si>
  <si>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</si>
  <si>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</si>
  <si>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</si>
  <si>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</si>
  <si>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</si>
  <si>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</si>
  <si>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</si>
  <si>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</si>
  <si>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</si>
  <si>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</si>
  <si>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</si>
  <si>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</si>
  <si>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</si>
  <si>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</si>
  <si>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</si>
  <si>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</si>
  <si>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</si>
  <si>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</si>
  <si>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</si>
  <si>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</si>
  <si>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</si>
  <si>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</si>
  <si>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</si>
  <si>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</si>
  <si>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</si>
  <si>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</si>
  <si>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</si>
  <si>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</si>
  <si>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</si>
  <si>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</si>
  <si>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</si>
  <si>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</si>
  <si>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</si>
  <si>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</si>
  <si>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</si>
  <si>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</si>
  <si>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</si>
  <si>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</si>
  <si>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</si>
  <si>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</si>
  <si>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</si>
  <si>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</si>
  <si>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</si>
  <si>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</si>
  <si>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</si>
  <si>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</si>
  <si>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</si>
  <si>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</si>
  <si>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</si>
  <si>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</si>
  <si>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</si>
  <si>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</si>
  <si>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</si>
  <si>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</si>
  <si>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</si>
  <si>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</si>
  <si>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</si>
  <si>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</si>
  <si>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</si>
  <si>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</si>
  <si>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</si>
  <si>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</si>
  <si>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</si>
  <si>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</si>
  <si>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</si>
  <si>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</si>
  <si>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</si>
  <si>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</si>
  <si>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</si>
  <si>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</si>
  <si>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</si>
  <si>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</si>
  <si>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</si>
  <si>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</si>
  <si>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</si>
  <si>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</si>
  <si>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</si>
  <si>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</si>
  <si>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</si>
  <si>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</si>
  <si>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</si>
  <si>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</si>
  <si>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</si>
  <si>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</si>
  <si>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</si>
  <si>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</si>
  <si>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</si>
  <si>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</si>
  <si>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</si>
  <si>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</si>
  <si>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</si>
  <si>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</si>
  <si>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</si>
  <si>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</si>
  <si>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</si>
  <si>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</si>
  <si>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</si>
  <si>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</si>
  <si>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</si>
  <si>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</si>
  <si>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</si>
  <si>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</si>
  <si>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</si>
  <si>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</si>
  <si>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</si>
  <si>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</si>
  <si>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</si>
  <si>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</si>
  <si>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</si>
  <si>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</si>
  <si>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</si>
  <si>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</si>
  <si>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</si>
  <si>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</si>
  <si>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</si>
  <si>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</si>
  <si>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</si>
  <si>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</si>
  <si>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</si>
  <si>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</si>
  <si>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</si>
  <si>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</si>
  <si>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</si>
  <si>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</si>
  <si>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</si>
  <si>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</si>
  <si>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</si>
  <si>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</si>
  <si>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</si>
  <si>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</si>
  <si>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</si>
  <si>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</si>
  <si>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</si>
  <si>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</si>
  <si>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</si>
  <si>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</si>
  <si>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</si>
  <si>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</si>
  <si>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</si>
  <si>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</si>
  <si>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</si>
  <si>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</si>
  <si>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</si>
  <si>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</si>
  <si>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</si>
  <si>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</si>
  <si>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</si>
  <si>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</si>
  <si>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</si>
  <si>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</si>
  <si>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</si>
  <si>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</si>
  <si>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</si>
  <si>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</si>
  <si>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</si>
  <si>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</si>
  <si>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</si>
  <si>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</si>
  <si>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</si>
  <si>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</si>
  <si>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</si>
  <si>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</si>
  <si>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</si>
  <si>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</si>
  <si>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</si>
  <si>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</si>
  <si>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</si>
  <si>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</si>
  <si>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</si>
  <si>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</si>
  <si>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</si>
  <si>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</si>
  <si>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</si>
  <si>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</si>
  <si>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</si>
  <si>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</si>
  <si>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</si>
  <si>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</si>
  <si>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</si>
  <si>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</si>
  <si>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</si>
  <si>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</si>
  <si>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</si>
  <si>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</si>
  <si>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</si>
  <si>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</si>
  <si>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</si>
  <si>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</si>
  <si>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</si>
  <si>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</si>
  <si>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</si>
  <si>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</si>
  <si>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</si>
  <si>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</si>
  <si>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</si>
  <si>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</si>
  <si>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</si>
  <si>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</si>
  <si>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</si>
  <si>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</si>
  <si>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</si>
  <si>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</si>
  <si>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</si>
  <si>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</si>
  <si>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</si>
  <si>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</si>
  <si>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</si>
  <si>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</si>
  <si>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</si>
  <si>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</si>
  <si>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</si>
  <si>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</si>
  <si>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</si>
  <si>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</si>
  <si>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</si>
  <si>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</si>
  <si>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</si>
  <si>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</si>
  <si>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</si>
  <si>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</si>
  <si>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</si>
  <si>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</si>
  <si>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</si>
  <si>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</si>
  <si>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</si>
  <si>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</si>
  <si>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</si>
  <si>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</si>
  <si>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</si>
  <si>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</si>
  <si>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</si>
  <si>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</si>
  <si>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</si>
  <si>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</si>
  <si>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</si>
  <si>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</si>
  <si>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</si>
  <si>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</si>
  <si>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</si>
  <si>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</si>
  <si>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</si>
  <si>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</si>
  <si>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</si>
  <si>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</si>
  <si>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</si>
  <si>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</si>
  <si>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</si>
  <si>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</si>
  <si>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</si>
  <si>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</si>
  <si>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</si>
  <si>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</si>
  <si>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</si>
  <si>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</si>
  <si>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</si>
  <si>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</si>
  <si>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</si>
  <si>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</si>
  <si>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</si>
  <si>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</si>
  <si>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</si>
  <si>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</si>
  <si>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</si>
  <si>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</si>
  <si>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</si>
  <si>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</si>
  <si>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</si>
  <si>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</si>
  <si>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</si>
  <si>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</si>
  <si>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</si>
  <si>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</si>
  <si>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</si>
  <si>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</si>
  <si>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</si>
  <si>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</si>
  <si>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</si>
  <si>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</si>
  <si>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</si>
  <si>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</si>
  <si>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</si>
  <si>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</si>
  <si>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</si>
  <si>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</si>
  <si>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</si>
  <si>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</si>
  <si>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</si>
  <si>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</si>
  <si>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</si>
  <si>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</si>
  <si>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</si>
  <si>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</si>
  <si>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</si>
  <si>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</si>
  <si>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</si>
  <si>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</si>
  <si>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</si>
  <si>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</si>
  <si>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</si>
  <si>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</si>
  <si>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</si>
  <si>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</si>
  <si>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</si>
  <si>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</si>
  <si>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</si>
  <si>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</si>
  <si>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</si>
  <si>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</si>
  <si>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</si>
  <si>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</si>
  <si>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</si>
  <si>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</si>
  <si>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</si>
  <si>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</si>
  <si>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</si>
  <si>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</si>
  <si>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</si>
  <si>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</si>
  <si>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</si>
  <si>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</si>
  <si>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</si>
  <si>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</si>
  <si>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</si>
  <si>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</si>
  <si>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</si>
  <si>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</si>
  <si>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</si>
  <si>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</si>
  <si>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</si>
  <si>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</si>
  <si>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</si>
  <si>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</si>
  <si>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</si>
  <si>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</si>
  <si>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</si>
  <si>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</si>
  <si>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</si>
  <si>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</si>
  <si>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</si>
  <si>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</si>
  <si>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</si>
  <si>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</si>
  <si>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</si>
  <si>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</si>
  <si>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</si>
  <si>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</si>
  <si>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</si>
  <si>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</si>
  <si>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</si>
  <si>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</si>
  <si>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</si>
  <si>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</si>
  <si>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</si>
  <si>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</si>
  <si>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</si>
  <si>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</si>
  <si>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</si>
  <si>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</si>
  <si>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</si>
  <si>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</si>
  <si>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</si>
  <si>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</si>
  <si>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</si>
  <si>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</si>
  <si>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</si>
  <si>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</si>
  <si>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</si>
  <si>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</si>
  <si>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</si>
  <si>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</si>
  <si>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</si>
  <si>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</si>
  <si>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</si>
  <si>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</si>
  <si>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</si>
  <si>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</si>
  <si>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</si>
  <si>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</si>
  <si>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</si>
  <si>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</si>
  <si>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</si>
  <si>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</si>
  <si>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</si>
  <si>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</si>
  <si>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</si>
  <si>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</si>
  <si>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</si>
  <si>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</si>
  <si>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</si>
  <si>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</si>
  <si>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</si>
  <si>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</si>
  <si>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</si>
  <si>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</si>
  <si>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</si>
  <si>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</si>
  <si>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</si>
  <si>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</si>
  <si>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</si>
  <si>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</si>
  <si>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</si>
  <si>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</si>
  <si>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</si>
  <si>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</si>
  <si>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</si>
  <si>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</si>
  <si>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</si>
  <si>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</si>
  <si>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</si>
  <si>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</si>
  <si>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</si>
  <si>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</si>
  <si>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</si>
  <si>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</si>
  <si>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</si>
  <si>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</si>
  <si>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</si>
  <si>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</si>
  <si>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</si>
  <si>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</si>
  <si>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</si>
  <si>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</si>
  <si>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</si>
  <si>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</si>
  <si>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</si>
  <si>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</si>
  <si>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</si>
  <si>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</si>
  <si>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</si>
  <si>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</si>
  <si>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</si>
  <si>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</si>
  <si>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</si>
  <si>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</si>
  <si>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</si>
  <si>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</si>
  <si>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</si>
  <si>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</si>
  <si>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</si>
  <si>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</si>
  <si>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</si>
  <si>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</si>
  <si>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</si>
  <si>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</si>
  <si>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</si>
  <si>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</si>
  <si>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</si>
  <si>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</si>
  <si>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</si>
  <si>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</si>
  <si>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</si>
  <si>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</si>
  <si>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</si>
  <si>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</si>
  <si>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</si>
  <si>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</si>
  <si>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</si>
  <si>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</si>
  <si>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</si>
  <si>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</si>
  <si>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</si>
  <si>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</si>
  <si>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</si>
  <si>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</si>
  <si>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</si>
  <si>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</si>
  <si>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</si>
  <si>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</si>
  <si>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</si>
  <si>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</si>
  <si>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</si>
  <si>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</si>
  <si>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</si>
  <si>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</si>
  <si>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</si>
  <si>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</si>
  <si>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</si>
  <si>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</si>
  <si>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</si>
  <si>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</si>
  <si>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</si>
  <si>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</si>
  <si>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</si>
  <si>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</si>
  <si>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</si>
  <si>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</si>
  <si>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</si>
  <si>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</si>
  <si>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</si>
  <si>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</si>
  <si>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</si>
  <si>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</si>
  <si>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</si>
  <si>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</si>
  <si>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</si>
  <si>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</si>
  <si>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</si>
  <si>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</si>
  <si>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</si>
  <si>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</si>
  <si>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</si>
  <si>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</si>
  <si>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</si>
  <si>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</si>
  <si>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</si>
  <si>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</si>
  <si>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</si>
  <si>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</si>
  <si>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</si>
  <si>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</si>
  <si>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</si>
  <si>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</si>
  <si>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</si>
  <si>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</si>
  <si>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</si>
  <si>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</si>
  <si>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</si>
  <si>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</si>
  <si>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</si>
  <si>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</si>
  <si>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</si>
  <si>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</si>
  <si>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</si>
  <si>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</si>
  <si>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</si>
  <si>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</si>
  <si>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</si>
  <si>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</si>
  <si>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</si>
  <si>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</si>
  <si>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</si>
  <si>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</si>
  <si>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</si>
  <si>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</si>
  <si>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</si>
  <si>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</si>
  <si>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</si>
  <si>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</si>
  <si>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</si>
  <si>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</si>
  <si>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</si>
  <si>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</si>
  <si>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</si>
  <si>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</si>
  <si>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</si>
  <si>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</si>
  <si>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</si>
  <si>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</si>
  <si>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</si>
  <si>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</si>
  <si>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</si>
  <si>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</si>
  <si>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</si>
  <si>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</si>
  <si>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</si>
  <si>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</si>
  <si>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</si>
  <si>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</si>
  <si>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</si>
  <si>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</si>
  <si>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</si>
  <si>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</si>
  <si>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</si>
  <si>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</si>
  <si>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</si>
  <si>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</si>
  <si>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</si>
  <si>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</si>
  <si>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</si>
  <si>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</si>
  <si>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</si>
  <si>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</si>
  <si>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</si>
  <si>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</si>
  <si>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</si>
  <si>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</si>
  <si>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</si>
  <si>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</si>
  <si>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</si>
  <si>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</si>
  <si>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</si>
  <si>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</si>
  <si>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</si>
  <si>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</si>
  <si>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</si>
  <si>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</si>
  <si>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</si>
  <si>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</si>
  <si>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</si>
  <si>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</si>
  <si>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</si>
  <si>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</si>
  <si>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</si>
  <si>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</si>
  <si>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</si>
  <si>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</si>
  <si>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</si>
  <si>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</si>
  <si>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</si>
  <si>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</si>
  <si>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</si>
  <si>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</si>
  <si>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</si>
  <si>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</si>
  <si>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</si>
  <si>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</si>
  <si>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</si>
  <si>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</si>
  <si>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</si>
  <si>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</si>
  <si>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</si>
  <si>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</si>
  <si>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</si>
  <si>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</si>
  <si>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</si>
  <si>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</si>
  <si>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</si>
  <si>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</si>
  <si>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</si>
  <si>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</si>
  <si>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</si>
  <si>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</si>
  <si>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</si>
  <si>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</si>
  <si>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</si>
  <si>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</si>
  <si>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</si>
  <si>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</si>
  <si>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</si>
  <si>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</si>
  <si>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</si>
  <si>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</si>
  <si>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</si>
  <si>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</si>
  <si>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</si>
  <si>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</si>
  <si>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</si>
  <si>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</si>
  <si>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</si>
  <si>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</si>
  <si>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</si>
  <si>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</si>
  <si>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</si>
  <si>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</si>
  <si>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</si>
  <si>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</si>
  <si>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</si>
  <si>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</si>
  <si>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</si>
  <si>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</si>
  <si>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</si>
  <si>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</si>
  <si>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</si>
  <si>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</si>
  <si>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</si>
  <si>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</si>
  <si>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</si>
  <si>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</si>
  <si>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</si>
  <si>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</si>
  <si>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</si>
  <si>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</si>
  <si>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</si>
  <si>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</si>
  <si>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</si>
  <si>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</si>
  <si>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</si>
  <si>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</si>
  <si>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</si>
  <si>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</si>
  <si>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</si>
  <si>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</si>
  <si>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</si>
  <si>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</si>
  <si>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</si>
  <si>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</si>
  <si>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</si>
  <si>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</si>
  <si>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</si>
  <si>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</si>
  <si>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</si>
  <si>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</si>
  <si>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</si>
  <si>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</si>
  <si>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</si>
  <si>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</si>
  <si>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</si>
  <si>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</si>
  <si>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</si>
  <si>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</si>
  <si>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</si>
  <si>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</si>
  <si>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</si>
  <si>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</si>
  <si>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</si>
  <si>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</si>
  <si>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</si>
  <si>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</si>
  <si>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</si>
  <si>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</si>
  <si>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</si>
  <si>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</si>
  <si>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</si>
  <si>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</si>
  <si>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</si>
  <si>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</si>
  <si>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</si>
  <si>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</si>
  <si>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</si>
  <si>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</si>
  <si>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</si>
  <si>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</si>
  <si>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</si>
  <si>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</si>
  <si>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</si>
  <si>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</si>
  <si>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</si>
  <si>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</si>
  <si>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</si>
  <si>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</si>
  <si>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</si>
  <si>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</si>
  <si>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</si>
  <si>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</si>
  <si>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</si>
  <si>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</si>
  <si>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</si>
  <si>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</si>
  <si>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</si>
  <si>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</si>
  <si>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</si>
  <si>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</si>
  <si>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</si>
  <si>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</si>
  <si>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</si>
  <si>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</si>
  <si>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</si>
  <si>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</si>
  <si>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</si>
  <si>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</si>
  <si>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</si>
  <si>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</si>
  <si>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</si>
  <si>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</si>
  <si>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</si>
  <si>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</si>
  <si>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</si>
  <si>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</si>
  <si>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</si>
  <si>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</si>
  <si>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</si>
  <si>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</si>
  <si>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</si>
  <si>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</si>
  <si>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</si>
  <si>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</si>
  <si>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</si>
  <si>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</si>
  <si>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</si>
  <si>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</si>
  <si>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</si>
  <si>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</si>
  <si>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</si>
  <si>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</si>
  <si>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</si>
  <si>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</si>
  <si>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</si>
  <si>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</si>
  <si>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</si>
  <si>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</si>
  <si>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</si>
  <si>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</si>
  <si>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</si>
  <si>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</si>
  <si>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</si>
  <si>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</si>
  <si>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</si>
  <si>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</si>
  <si>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</si>
  <si>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</si>
  <si>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</si>
  <si>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</si>
  <si>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</si>
  <si>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</si>
  <si>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</si>
  <si>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</si>
  <si>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</si>
  <si>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</si>
  <si>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</si>
  <si>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</si>
  <si>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</si>
  <si>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</si>
  <si>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</si>
  <si>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</si>
  <si>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</si>
  <si>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</si>
  <si>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</si>
  <si>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</si>
  <si>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</si>
  <si>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</si>
  <si>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</si>
  <si>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</si>
  <si>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</si>
  <si>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</si>
  <si>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</si>
  <si>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</si>
  <si>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</si>
  <si>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</si>
  <si>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</si>
  <si>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</si>
  <si>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</si>
  <si>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</si>
  <si>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</si>
  <si>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</si>
  <si>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</si>
  <si>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</si>
  <si>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</si>
  <si>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</si>
  <si>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</si>
  <si>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</si>
  <si>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</si>
  <si>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</si>
  <si>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</si>
  <si>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</si>
  <si>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</si>
  <si>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</si>
  <si>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</si>
  <si>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</si>
  <si>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</si>
  <si>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</si>
  <si>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</si>
  <si>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</si>
  <si>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</si>
  <si>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</si>
  <si>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</si>
  <si>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</si>
  <si>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</si>
  <si>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</si>
  <si>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</si>
  <si>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</si>
  <si>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</si>
  <si>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</si>
  <si>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</si>
  <si>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</si>
  <si>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</si>
  <si>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</si>
  <si>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</si>
  <si>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</si>
  <si>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</si>
  <si>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</si>
  <si>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</si>
  <si>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</si>
  <si>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</si>
  <si>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</si>
  <si>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</si>
  <si>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</si>
  <si>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</si>
  <si>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</si>
  <si>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</si>
  <si>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</si>
  <si>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</si>
  <si>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</si>
  <si>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</si>
  <si>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</si>
  <si>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</si>
  <si>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</si>
  <si>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</si>
  <si>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</si>
  <si>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</si>
  <si>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</si>
  <si>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</si>
  <si>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</si>
  <si>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</si>
  <si>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</si>
  <si>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</si>
  <si>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</si>
  <si>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</si>
  <si>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</si>
  <si>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</si>
  <si>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</si>
  <si>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</si>
  <si>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</si>
  <si>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</si>
  <si>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</si>
  <si>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</si>
  <si>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</si>
  <si>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</si>
  <si>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</si>
  <si>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</si>
  <si>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</si>
  <si>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</si>
  <si>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</si>
  <si>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</si>
  <si>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</si>
  <si>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</si>
  <si>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</si>
  <si>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</si>
  <si>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</si>
  <si>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</si>
  <si>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</si>
  <si>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</si>
  <si>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</si>
  <si>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</si>
  <si>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</si>
  <si>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</si>
  <si>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</si>
  <si>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</si>
  <si>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</si>
  <si>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</si>
  <si>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</si>
  <si>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</si>
  <si>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</si>
  <si>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</si>
  <si>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</si>
  <si>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</si>
  <si>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</si>
  <si>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</si>
  <si>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</si>
  <si>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</si>
  <si>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</si>
  <si>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</si>
  <si>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</si>
  <si>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</si>
  <si>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</si>
  <si>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</si>
  <si>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</si>
  <si>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</si>
  <si>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</si>
  <si>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</si>
  <si>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</si>
  <si>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</si>
  <si>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</si>
  <si>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</si>
  <si>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</si>
  <si>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</si>
  <si>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</si>
  <si>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</si>
  <si>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</si>
  <si>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</si>
  <si>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</si>
  <si>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</si>
  <si>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</si>
  <si>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</si>
  <si>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</si>
  <si>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</si>
  <si>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</si>
  <si>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</si>
  <si>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</si>
  <si>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</si>
  <si>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</si>
  <si>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</si>
  <si>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</si>
  <si>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</si>
  <si>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</si>
  <si>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</si>
  <si>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</si>
  <si>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</si>
  <si>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</si>
  <si>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</si>
  <si>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</si>
  <si>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</si>
  <si>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</si>
  <si>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</si>
  <si>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</si>
  <si>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</si>
  <si>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</si>
  <si>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</si>
  <si>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</si>
  <si>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</si>
  <si>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</si>
  <si>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</si>
  <si>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</si>
  <si>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</si>
  <si>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</si>
  <si>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</si>
  <si>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</si>
  <si>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</si>
  <si>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</si>
  <si>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</si>
  <si>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</si>
  <si>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</si>
  <si>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</si>
  <si>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</si>
  <si>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</si>
  <si>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</si>
  <si>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</si>
  <si>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</si>
  <si>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</si>
  <si>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</si>
  <si>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</si>
  <si>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</si>
  <si>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</si>
  <si>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</si>
  <si>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</si>
  <si>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</si>
  <si>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</si>
  <si>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</si>
  <si>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</si>
  <si>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</si>
  <si>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</si>
  <si>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</si>
  <si>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</si>
  <si>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</si>
  <si>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</si>
  <si>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</si>
  <si>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</si>
  <si>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</si>
  <si>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</si>
  <si>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</si>
  <si>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</si>
  <si>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</si>
  <si>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</si>
  <si>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</si>
  <si>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</si>
  <si>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</si>
  <si>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</si>
  <si>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</si>
  <si>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</si>
  <si>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</si>
  <si>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</si>
  <si>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</si>
  <si>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</si>
  <si>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</si>
  <si>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</si>
  <si>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</si>
  <si>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</si>
  <si>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</si>
  <si>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</si>
  <si>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</si>
  <si>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</si>
  <si>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</si>
  <si>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</si>
  <si>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</si>
  <si>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</si>
  <si>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</si>
  <si>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</si>
  <si>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</si>
  <si>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</si>
  <si>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</si>
  <si>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</si>
  <si>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</si>
  <si>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</si>
  <si>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</si>
  <si>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</si>
  <si>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</si>
  <si>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</si>
  <si>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</si>
  <si>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</si>
  <si>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</si>
  <si>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</si>
  <si>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</si>
  <si>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</si>
  <si>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</si>
  <si>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</si>
  <si>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</si>
  <si>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</si>
  <si>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</si>
  <si>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</si>
  <si>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</si>
  <si>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</si>
  <si>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</si>
  <si>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</si>
  <si>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</si>
  <si>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</si>
  <si>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</si>
  <si>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</si>
  <si>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</si>
  <si>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</si>
  <si>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</si>
  <si>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</si>
  <si>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</si>
  <si>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</si>
  <si>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</si>
  <si>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</si>
  <si>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</si>
  <si>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</si>
  <si>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</si>
  <si>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</si>
  <si>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</si>
  <si>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</si>
  <si>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</si>
  <si>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</si>
  <si>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</si>
  <si>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</si>
  <si>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</si>
  <si>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</si>
  <si>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</si>
  <si>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</si>
  <si>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</si>
  <si>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</si>
  <si>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</si>
  <si>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</si>
  <si>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</si>
  <si>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</si>
  <si>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</si>
  <si>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</si>
  <si>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</si>
  <si>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</si>
  <si>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</si>
  <si>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</si>
  <si>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</si>
  <si>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</si>
  <si>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</si>
  <si>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</si>
  <si>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</si>
  <si>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</si>
  <si>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</si>
  <si>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</si>
  <si>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</si>
  <si>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</si>
  <si>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</si>
  <si>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</si>
  <si>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</si>
  <si>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</si>
  <si>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</si>
  <si>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</si>
  <si>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</si>
  <si>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</si>
  <si>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</si>
  <si>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</si>
  <si>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</si>
  <si>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</si>
  <si>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</si>
  <si>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</si>
  <si>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</si>
  <si>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</si>
  <si>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</si>
  <si>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</si>
  <si>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</si>
  <si>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</si>
  <si>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</si>
  <si>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</si>
  <si>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</si>
  <si>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</si>
  <si>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</si>
  <si>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</si>
  <si>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</si>
  <si>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</si>
  <si>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</si>
  <si>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</si>
  <si>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</si>
  <si>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</si>
  <si>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</si>
  <si>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</si>
  <si>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</si>
  <si>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</si>
  <si>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</si>
  <si>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</si>
  <si>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</si>
  <si>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</si>
  <si>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</si>
  <si>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</si>
  <si>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</si>
  <si>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</si>
  <si>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</si>
  <si>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</si>
  <si>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</si>
  <si>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</si>
  <si>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</si>
  <si>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</si>
  <si>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</si>
  <si>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</si>
  <si>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</si>
  <si>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</si>
  <si>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</si>
  <si>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</si>
  <si>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</si>
  <si>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</si>
  <si>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</si>
  <si>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</si>
  <si>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</si>
  <si>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</si>
  <si>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</si>
  <si>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</si>
  <si>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</si>
  <si>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</si>
  <si>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</si>
  <si>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</si>
  <si>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</si>
  <si>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</si>
  <si>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</si>
  <si>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</si>
  <si>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</si>
  <si>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</si>
  <si>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</si>
  <si>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</si>
  <si>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</si>
  <si>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</si>
  <si>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</si>
  <si>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</si>
  <si>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</si>
  <si>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</si>
  <si>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</si>
  <si>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</si>
  <si>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</si>
  <si>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</si>
  <si>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</si>
  <si>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</si>
  <si>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</si>
  <si>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</si>
  <si>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</si>
  <si>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</si>
  <si>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</si>
  <si>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</si>
  <si>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</si>
  <si>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</si>
  <si>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</si>
  <si>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</si>
  <si>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</si>
  <si>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</si>
  <si>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</si>
  <si>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</si>
  <si>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</si>
  <si>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</si>
  <si>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</si>
  <si>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</si>
  <si>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</si>
  <si>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</si>
  <si>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</si>
  <si>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</si>
  <si>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</si>
  <si>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</si>
  <si>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</si>
  <si>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</si>
  <si>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</si>
  <si>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</si>
  <si>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</si>
  <si>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</si>
  <si>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</si>
  <si>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</si>
  <si>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</si>
  <si>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</si>
  <si>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</si>
  <si>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</si>
  <si>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</si>
  <si>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</si>
  <si>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</si>
  <si>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</si>
  <si>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</si>
  <si>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</si>
  <si>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</si>
  <si>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</si>
  <si>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</si>
  <si>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</si>
  <si>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</si>
  <si>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</si>
  <si>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</si>
  <si>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</si>
  <si>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</si>
  <si>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</si>
  <si>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</si>
  <si>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</si>
  <si>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</si>
  <si>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</si>
  <si>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</si>
  <si>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</si>
  <si>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</si>
  <si>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</si>
  <si>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</si>
  <si>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</si>
  <si>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</si>
  <si>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</si>
  <si>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</si>
  <si>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</si>
  <si>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</si>
  <si>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</si>
  <si>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</si>
  <si>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</si>
  <si>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</si>
  <si>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</si>
  <si>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</si>
  <si>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</si>
  <si>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</si>
  <si>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</si>
  <si>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</si>
  <si>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</si>
  <si>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</si>
  <si>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</si>
  <si>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</si>
  <si>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</si>
  <si>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</si>
  <si>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</si>
  <si>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</si>
  <si>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</si>
  <si>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</si>
  <si>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</si>
  <si>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</si>
  <si>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</si>
  <si>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</si>
  <si>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</si>
  <si>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</si>
  <si>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</si>
  <si>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</si>
  <si>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</si>
  <si>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</si>
  <si>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</si>
  <si>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</si>
  <si>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</si>
  <si>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</si>
  <si>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</si>
  <si>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</si>
  <si>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</si>
  <si>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</si>
  <si>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</si>
  <si>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</si>
  <si>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</si>
  <si>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</si>
  <si>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</si>
  <si>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</si>
  <si>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</si>
  <si>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</si>
  <si>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</si>
  <si>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</si>
  <si>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</si>
  <si>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</si>
  <si>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</si>
  <si>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</si>
  <si>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</si>
  <si>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</si>
  <si>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</si>
  <si>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</si>
  <si>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</si>
  <si>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</si>
  <si>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</si>
  <si>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</si>
  <si>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</si>
  <si>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</si>
  <si>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</si>
  <si>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</si>
  <si>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</si>
  <si>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</si>
  <si>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</si>
  <si>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</si>
  <si>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</si>
  <si>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</si>
  <si>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</si>
  <si>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</si>
  <si>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</si>
  <si>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</si>
  <si>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</si>
  <si>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</si>
  <si>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</si>
  <si>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</si>
  <si>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</si>
  <si>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</si>
  <si>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</si>
  <si>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</si>
  <si>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</si>
  <si>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</si>
  <si>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</si>
  <si>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</si>
  <si>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</si>
  <si>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</si>
  <si>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</si>
  <si>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</si>
  <si>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</si>
  <si>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</si>
  <si>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</si>
  <si>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</si>
  <si>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</si>
  <si>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</si>
  <si>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</si>
  <si>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</si>
  <si>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</si>
  <si>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</si>
  <si>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</si>
  <si>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</si>
  <si>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</si>
  <si>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</si>
  <si>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</si>
  <si>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</si>
  <si>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</si>
  <si>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</si>
  <si>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</si>
  <si>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</si>
  <si>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</si>
  <si>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</si>
  <si>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</si>
  <si>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</si>
  <si>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</si>
  <si>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</si>
  <si>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</si>
  <si>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</si>
  <si>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</si>
  <si>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</si>
  <si>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</si>
  <si>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</si>
  <si>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</si>
  <si>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</si>
  <si>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</si>
  <si>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</si>
  <si>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</si>
  <si>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</si>
  <si>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</si>
  <si>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</si>
  <si>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</si>
  <si>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</si>
  <si>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</si>
  <si>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</si>
  <si>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</si>
  <si>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</si>
  <si>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</si>
  <si>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</si>
  <si>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</si>
  <si>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</si>
  <si>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</si>
  <si>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</si>
  <si>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</si>
  <si>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</si>
  <si>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</si>
  <si>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</si>
  <si>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</si>
  <si>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</si>
  <si>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</si>
  <si>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</si>
  <si>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</si>
  <si>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</si>
  <si>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</si>
  <si>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</si>
  <si>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</si>
  <si>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</si>
  <si>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</si>
  <si>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</si>
  <si>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</si>
  <si>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</si>
  <si>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</si>
  <si>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</si>
  <si>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</si>
  <si>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</si>
  <si>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</si>
  <si>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</si>
  <si>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</si>
  <si>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</si>
  <si>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</si>
  <si>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</si>
  <si>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</si>
  <si>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</si>
  <si>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</si>
  <si>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</si>
  <si>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</si>
  <si>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</si>
  <si>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</si>
  <si>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</si>
  <si>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</si>
  <si>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</si>
  <si>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</si>
  <si>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</si>
  <si>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</si>
  <si>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</si>
  <si>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</si>
  <si>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</si>
  <si>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</si>
  <si>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</si>
  <si>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</si>
  <si>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</si>
  <si>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</si>
  <si>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</si>
  <si>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</si>
  <si>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</si>
  <si>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</si>
  <si>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</si>
  <si>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</si>
  <si>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</si>
  <si>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</si>
  <si>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</si>
  <si>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</si>
  <si>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</si>
  <si>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</si>
  <si>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</si>
  <si>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</si>
  <si>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</si>
  <si>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</si>
  <si>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</si>
  <si>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</si>
  <si>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</si>
  <si>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</si>
  <si>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</si>
  <si>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</si>
  <si>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</si>
  <si>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</si>
  <si>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</si>
  <si>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</si>
  <si>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</si>
  <si>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</si>
  <si>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</si>
  <si>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</si>
  <si>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</si>
  <si>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</si>
  <si>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</si>
  <si>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</si>
  <si>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</si>
  <si>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</si>
  <si>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</si>
  <si>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</si>
  <si>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</si>
  <si>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</si>
  <si>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</si>
  <si>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</si>
  <si>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</si>
  <si>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</si>
  <si>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</si>
  <si>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</si>
  <si>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</si>
  <si>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</si>
  <si>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</si>
  <si>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</si>
  <si>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</si>
  <si>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</si>
  <si>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</si>
  <si>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</si>
  <si>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</si>
  <si>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</si>
  <si>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</si>
  <si>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</si>
  <si>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</si>
  <si>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</si>
  <si>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</si>
  <si>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</si>
  <si>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</si>
  <si>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</si>
  <si>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</si>
  <si>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</si>
  <si>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</si>
  <si>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</si>
  <si>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</si>
  <si>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</si>
  <si>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</si>
  <si>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</si>
  <si>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</si>
  <si>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</si>
  <si>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</si>
  <si>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</si>
  <si>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</si>
  <si>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</si>
  <si>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</si>
  <si>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</si>
  <si>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</si>
  <si>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</si>
  <si>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</si>
  <si>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</si>
  <si>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</si>
  <si>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</si>
  <si>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</si>
  <si>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</si>
  <si>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</si>
  <si>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</si>
  <si>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</si>
  <si>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</si>
  <si>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</si>
  <si>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</si>
  <si>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</si>
  <si>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</si>
  <si>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</si>
  <si>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</si>
  <si>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</si>
  <si>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</si>
  <si>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</si>
  <si>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</si>
  <si>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</si>
  <si>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</si>
  <si>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</si>
  <si>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</si>
  <si>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</si>
  <si>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</si>
  <si>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</si>
  <si>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</si>
  <si>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</si>
  <si>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</si>
  <si>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</si>
  <si>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</si>
  <si>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</si>
  <si>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</si>
  <si>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</si>
  <si>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</si>
  <si>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</si>
  <si>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</si>
  <si>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</si>
  <si>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</si>
  <si>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</si>
  <si>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</si>
  <si>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</si>
  <si>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</si>
  <si>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</si>
  <si>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</si>
  <si>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</si>
  <si>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</si>
  <si>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</si>
  <si>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</si>
  <si>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</si>
  <si>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</si>
  <si>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</si>
  <si>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</si>
  <si>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</si>
  <si>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</si>
  <si>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</si>
  <si>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</si>
  <si>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</si>
  <si>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</si>
  <si>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</si>
  <si>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</si>
  <si>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</si>
  <si>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</si>
  <si>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</si>
  <si>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</si>
  <si>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</si>
  <si>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</si>
  <si>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</si>
  <si>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</si>
  <si>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</si>
  <si>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</si>
  <si>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</si>
  <si>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</si>
  <si>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</si>
  <si>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</si>
  <si>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</si>
  <si>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</si>
  <si>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</si>
  <si>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</si>
  <si>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</si>
  <si>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</si>
  <si>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</si>
  <si>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</si>
  <si>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</si>
  <si>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</si>
  <si>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</si>
  <si>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</si>
  <si>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</si>
  <si>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</si>
  <si>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</si>
  <si>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</si>
  <si>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</si>
  <si>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</si>
  <si>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</si>
  <si>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</si>
  <si>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</si>
  <si>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</si>
  <si>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</si>
  <si>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</si>
  <si>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</si>
  <si>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</si>
  <si>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</si>
  <si>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</si>
  <si>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</si>
  <si>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</si>
  <si>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</si>
  <si>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</si>
  <si>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</si>
  <si>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</si>
  <si>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</si>
  <si>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</si>
  <si>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</si>
  <si>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</si>
  <si>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</si>
  <si>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</si>
  <si>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</si>
  <si>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</si>
  <si>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</si>
  <si>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</si>
  <si>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</si>
  <si>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</si>
  <si>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</si>
  <si>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</si>
  <si>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</si>
  <si>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</si>
  <si>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</si>
  <si>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</si>
  <si>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</si>
  <si>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</si>
  <si>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</si>
  <si>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</si>
  <si>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</si>
  <si>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</si>
  <si>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</si>
  <si>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</si>
  <si>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</si>
  <si>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</si>
  <si>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</si>
  <si>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</si>
  <si>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</si>
  <si>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</si>
  <si>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</si>
  <si>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</si>
  <si>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</si>
  <si>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</si>
  <si>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</si>
  <si>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</si>
  <si>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</si>
  <si>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</si>
  <si>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</si>
  <si>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</si>
  <si>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</si>
  <si>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</si>
  <si>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</si>
  <si>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</si>
  <si>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</si>
  <si>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</si>
  <si>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</si>
  <si>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</si>
  <si>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</si>
  <si>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</si>
  <si>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</si>
  <si>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</si>
  <si>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</si>
  <si>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</si>
  <si>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</si>
  <si>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</si>
  <si>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</si>
  <si>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</si>
  <si>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</si>
  <si>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</si>
  <si>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</si>
  <si>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</si>
  <si>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</si>
  <si>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</si>
  <si>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</si>
  <si>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</si>
  <si>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</si>
  <si>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</si>
  <si>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</si>
  <si>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</si>
  <si>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</si>
  <si>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</si>
  <si>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</si>
  <si>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</si>
  <si>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</si>
  <si>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</si>
  <si>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</si>
  <si>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</si>
  <si>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</si>
  <si>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</si>
  <si>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</si>
  <si>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</si>
  <si>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</si>
  <si>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</si>
  <si>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</si>
  <si>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</si>
  <si>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</si>
  <si>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</si>
  <si>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</si>
  <si>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</si>
  <si>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</si>
  <si>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</si>
  <si>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</si>
  <si>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</si>
  <si>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</si>
  <si>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</si>
  <si>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</si>
  <si>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</si>
  <si>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</si>
  <si>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</si>
  <si>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</si>
  <si>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</si>
  <si>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</si>
  <si>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</si>
  <si>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</si>
  <si>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</si>
  <si>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</si>
  <si>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</si>
  <si>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</si>
  <si>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</si>
  <si>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</si>
  <si>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</si>
  <si>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</si>
  <si>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</si>
  <si>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</si>
  <si>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</si>
  <si>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</si>
  <si>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</si>
  <si>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</si>
  <si>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</si>
  <si>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</si>
  <si>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</si>
  <si>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</si>
  <si>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</si>
  <si>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</si>
  <si>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</si>
  <si>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</si>
  <si>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</si>
  <si>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</si>
  <si>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</si>
  <si>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</si>
  <si>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</si>
  <si>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</si>
  <si>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</si>
  <si>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</si>
  <si>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</si>
  <si>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</si>
  <si>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</si>
  <si>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</si>
  <si>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</si>
  <si>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</si>
  <si>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</si>
  <si>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</si>
  <si>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</si>
  <si>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</si>
  <si>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</si>
  <si>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</si>
  <si>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</si>
  <si>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</si>
  <si>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</si>
  <si>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</si>
  <si>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</si>
  <si>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</si>
  <si>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</si>
  <si>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</si>
  <si>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</si>
  <si>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</si>
  <si>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</si>
  <si>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</si>
  <si>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</si>
  <si>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</si>
  <si>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</si>
  <si>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</si>
  <si>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</si>
  <si>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</si>
  <si>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</si>
  <si>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</si>
  <si>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</si>
  <si>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</si>
  <si>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</si>
  <si>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</si>
  <si>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</si>
  <si>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</si>
  <si>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</si>
  <si>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</si>
  <si>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</si>
  <si>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</si>
  <si>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</si>
  <si>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</si>
  <si>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</si>
  <si>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</si>
  <si>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</si>
  <si>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</si>
  <si>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</si>
  <si>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</si>
  <si>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</si>
  <si>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</si>
  <si>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</si>
  <si>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</si>
  <si>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</si>
  <si>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</si>
  <si>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</si>
  <si>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</si>
  <si>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</si>
  <si>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</si>
  <si>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</si>
  <si>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</si>
  <si>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</si>
  <si>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</si>
  <si>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</si>
  <si>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</si>
  <si>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</si>
  <si>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</si>
  <si>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</si>
  <si>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</si>
  <si>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</si>
  <si>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</si>
  <si>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</si>
  <si>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</si>
  <si>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</si>
  <si>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</si>
  <si>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</si>
  <si>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</si>
  <si>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</si>
  <si>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</si>
  <si>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</si>
  <si>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</si>
  <si>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</si>
  <si>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</si>
  <si>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</si>
  <si>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</si>
  <si>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</si>
  <si>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</si>
  <si>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</si>
  <si>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</si>
  <si>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</si>
  <si>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</si>
  <si>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</si>
  <si>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</si>
  <si>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</si>
  <si>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</si>
  <si>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</si>
  <si>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</si>
  <si>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</si>
  <si>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</si>
  <si>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</si>
  <si>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</si>
  <si>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</si>
  <si>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</si>
  <si>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</si>
  <si>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</si>
  <si>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</si>
  <si>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</si>
  <si>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</si>
  <si>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</si>
  <si>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</si>
  <si>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</si>
  <si>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</si>
  <si>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</si>
  <si>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</si>
  <si>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</si>
  <si>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</si>
  <si>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</si>
  <si>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</si>
  <si>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</si>
  <si>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</si>
  <si>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</si>
  <si>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</si>
  <si>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</si>
  <si>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</si>
  <si>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</si>
  <si>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</si>
  <si>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</si>
  <si>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</si>
  <si>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</si>
  <si>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</si>
  <si>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</si>
  <si>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</si>
  <si>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</si>
  <si>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</si>
  <si>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</si>
  <si>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</si>
  <si>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</si>
  <si>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</si>
  <si>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</si>
  <si>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</si>
  <si>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</si>
  <si>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</si>
  <si>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</si>
  <si>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</si>
  <si>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</si>
  <si>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</si>
  <si>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</si>
  <si>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</si>
  <si>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</si>
  <si>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</si>
  <si>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</si>
  <si>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</si>
  <si>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</si>
  <si>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</si>
  <si>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</si>
  <si>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</si>
  <si>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</si>
  <si>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</si>
  <si>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</si>
  <si>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</si>
  <si>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</si>
  <si>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</si>
  <si>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</si>
  <si>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</si>
  <si>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</si>
  <si>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</si>
  <si>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</si>
  <si>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</si>
  <si>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</si>
  <si>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</si>
  <si>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</si>
  <si>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</si>
  <si>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</si>
  <si>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</si>
  <si>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</si>
  <si>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</si>
  <si>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</si>
  <si>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</si>
  <si>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</si>
  <si>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</si>
  <si>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</si>
  <si>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</si>
  <si>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</si>
  <si>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</si>
  <si>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</si>
  <si>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</si>
  <si>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</si>
  <si>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</si>
  <si>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</si>
  <si>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</si>
  <si>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</si>
  <si>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</si>
  <si>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</si>
  <si>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</si>
  <si>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</si>
  <si>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</si>
  <si>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</si>
  <si>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</si>
  <si>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</si>
  <si>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</si>
  <si>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</si>
  <si>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</si>
  <si>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</si>
  <si>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</si>
  <si>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</si>
  <si>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</si>
  <si>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</si>
  <si>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</si>
  <si>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</si>
  <si>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</si>
  <si>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</si>
  <si>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</si>
  <si>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</si>
  <si>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</si>
  <si>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</si>
  <si>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</si>
  <si>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</si>
  <si>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</si>
  <si>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</si>
  <si>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</si>
  <si>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</si>
  <si>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</si>
  <si>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</si>
  <si>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</si>
  <si>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</si>
  <si>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</si>
  <si>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</si>
  <si>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</si>
  <si>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</si>
  <si>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</si>
  <si>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</si>
  <si>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</si>
  <si>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</si>
  <si>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</si>
  <si>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</si>
  <si>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</si>
  <si>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</si>
  <si>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</si>
  <si>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</si>
  <si>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</si>
  <si>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</si>
  <si>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</si>
  <si>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</si>
  <si>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</si>
  <si>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</si>
  <si>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</si>
  <si>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</si>
  <si>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</si>
  <si>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</si>
  <si>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</si>
  <si>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</si>
  <si>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</si>
  <si>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</si>
  <si>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</si>
  <si>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</si>
  <si>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</si>
  <si>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</si>
  <si>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</si>
  <si>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</si>
  <si>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</si>
  <si>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</si>
  <si>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</si>
  <si>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</si>
  <si>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</si>
  <si>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</si>
  <si>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</si>
  <si>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</si>
  <si>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</si>
  <si>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</si>
  <si>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</si>
  <si>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</si>
  <si>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</si>
  <si>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</si>
  <si>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</si>
  <si>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</si>
  <si>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</si>
  <si>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</si>
  <si>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</si>
  <si>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</si>
  <si>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</si>
  <si>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</si>
  <si>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</si>
  <si>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</si>
  <si>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</si>
  <si>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</si>
  <si>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</si>
  <si>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</si>
  <si>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</si>
  <si>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</si>
  <si>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</si>
  <si>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</si>
  <si>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</si>
  <si>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</si>
  <si>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</si>
  <si>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</si>
  <si>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</si>
  <si>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</si>
  <si>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</si>
  <si>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</si>
  <si>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</si>
  <si>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</si>
  <si>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</si>
  <si>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</si>
  <si>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</si>
  <si>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</si>
  <si>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</si>
  <si>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</si>
  <si>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</si>
  <si>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</si>
  <si>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</si>
  <si>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</si>
  <si>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</si>
  <si>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</si>
  <si>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</si>
  <si>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</si>
  <si>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</si>
  <si>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</si>
  <si>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</si>
  <si>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</si>
  <si>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</si>
  <si>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</si>
  <si>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</si>
  <si>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</si>
  <si>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</si>
  <si>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</si>
  <si>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</si>
  <si>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</si>
  <si>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</si>
  <si>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</si>
  <si>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</si>
  <si>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</si>
  <si>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</si>
  <si>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</si>
  <si>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</si>
  <si>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</si>
  <si>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</si>
  <si>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</si>
  <si>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</si>
  <si>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</si>
  <si>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</si>
  <si>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</si>
  <si>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</si>
  <si>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</si>
  <si>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</si>
  <si>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</si>
  <si>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</si>
  <si>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</si>
  <si>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</si>
  <si>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</si>
  <si>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</si>
  <si>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</si>
  <si>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</si>
  <si>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</si>
  <si>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</si>
  <si>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</si>
  <si>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</si>
  <si>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</si>
  <si>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</si>
  <si>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</si>
  <si>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</si>
  <si>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</si>
  <si>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</si>
  <si>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</si>
  <si>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</si>
  <si>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</si>
  <si>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</si>
  <si>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</si>
  <si>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</si>
  <si>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</si>
  <si>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</si>
  <si>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</si>
  <si>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</si>
  <si>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</si>
  <si>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</si>
  <si>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</si>
  <si>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</si>
  <si>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</si>
  <si>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</si>
  <si>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</si>
  <si>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</si>
  <si>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</si>
  <si>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</si>
  <si>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</si>
  <si>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</si>
  <si>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</si>
  <si>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</si>
  <si>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</si>
  <si>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</si>
  <si>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</si>
  <si>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</si>
  <si>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</si>
  <si>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</si>
  <si>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</si>
  <si>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</si>
  <si>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</si>
  <si>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</si>
  <si>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</si>
  <si>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</si>
  <si>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</si>
  <si>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</si>
  <si>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</si>
  <si>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</si>
  <si>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</si>
  <si>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</si>
  <si>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</si>
  <si>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</si>
  <si>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</si>
  <si>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</si>
  <si>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</si>
  <si>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</si>
  <si>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</si>
  <si>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</si>
  <si>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</si>
  <si>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</si>
  <si>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</si>
  <si>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</si>
  <si>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</si>
  <si>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</si>
  <si>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</si>
  <si>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</si>
  <si>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</si>
  <si>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</si>
  <si>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</si>
  <si>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</si>
  <si>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</si>
  <si>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</si>
  <si>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</si>
  <si>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</si>
  <si>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</si>
  <si>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</si>
  <si>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</si>
  <si>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</si>
  <si>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</si>
  <si>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</si>
  <si>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</si>
  <si>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</si>
  <si>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</si>
  <si>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</si>
  <si>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</si>
  <si>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</si>
  <si>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</si>
  <si>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</si>
  <si>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</si>
  <si>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</si>
  <si>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</si>
  <si>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</si>
  <si>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</si>
  <si>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</si>
  <si>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</si>
  <si>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</si>
  <si>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</si>
  <si>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</si>
  <si>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</si>
  <si>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</si>
  <si>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</si>
  <si>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</si>
  <si>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</si>
  <si>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</si>
  <si>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</si>
  <si>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</si>
  <si>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</si>
  <si>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</si>
  <si>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</si>
  <si>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</si>
  <si>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</si>
  <si>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</si>
  <si>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</si>
  <si>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</si>
  <si>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</si>
  <si>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</si>
  <si>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</si>
  <si>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</si>
  <si>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</si>
  <si>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</si>
  <si>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</si>
  <si>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</si>
  <si>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</si>
  <si>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</si>
  <si>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</si>
  <si>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</si>
  <si>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</si>
  <si>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</si>
  <si>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</si>
  <si>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</si>
  <si>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</si>
  <si>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</si>
  <si>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</si>
  <si>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</si>
  <si>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</si>
  <si>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</si>
  <si>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</si>
  <si>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</si>
  <si>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</si>
  <si>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</si>
  <si>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</si>
  <si>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</si>
  <si>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</si>
  <si>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</si>
  <si>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</si>
  <si>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</si>
  <si>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</si>
  <si>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</si>
  <si>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</si>
  <si>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</si>
  <si>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</si>
  <si>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</si>
  <si>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</si>
  <si>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</si>
  <si>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</si>
  <si>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</si>
  <si>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</si>
  <si>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</si>
  <si>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</si>
  <si>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</si>
  <si>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</si>
  <si>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</si>
  <si>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</si>
  <si>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</si>
  <si>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</si>
  <si>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</si>
  <si>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</si>
  <si>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</si>
  <si>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</si>
  <si>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</si>
  <si>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</si>
  <si>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</si>
  <si>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</si>
  <si>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</si>
  <si>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</si>
  <si>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</si>
  <si>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</si>
  <si>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</si>
  <si>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</si>
  <si>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</si>
  <si>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</si>
  <si>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</si>
  <si>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</si>
  <si>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</si>
  <si>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</si>
  <si>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</si>
  <si>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</si>
  <si>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</si>
  <si>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</si>
  <si>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</si>
  <si>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</si>
  <si>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</si>
  <si>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</si>
  <si>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</si>
  <si>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</si>
  <si>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</si>
  <si>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</si>
  <si>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</si>
  <si>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</si>
  <si>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</si>
  <si>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</si>
  <si>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</si>
  <si>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</si>
  <si>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</si>
  <si>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</si>
  <si>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</si>
  <si>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</si>
  <si>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</si>
  <si>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</si>
  <si>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</si>
  <si>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</si>
  <si>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</si>
  <si>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</si>
  <si>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</si>
  <si>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</si>
  <si>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</si>
  <si>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</si>
  <si>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</si>
  <si>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</si>
  <si>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</si>
  <si>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</si>
  <si>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</si>
  <si>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</si>
  <si>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</si>
  <si>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</si>
  <si>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</si>
  <si>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</si>
  <si>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</si>
  <si>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</si>
  <si>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</si>
  <si>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</si>
  <si>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</si>
  <si>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</si>
  <si>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</si>
  <si>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</si>
  <si>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</si>
  <si>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</si>
  <si>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</si>
  <si>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</si>
  <si>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</si>
  <si>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</si>
  <si>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</si>
  <si>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</si>
  <si>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</si>
  <si>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</si>
  <si>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</si>
  <si>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</si>
  <si>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</si>
  <si>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</si>
  <si>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</si>
  <si>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</si>
  <si>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</si>
  <si>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</si>
  <si>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</si>
  <si>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</si>
  <si>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</si>
  <si>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</si>
  <si>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</si>
  <si>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</si>
  <si>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</si>
  <si>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</si>
  <si>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</si>
  <si>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</si>
  <si>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</si>
  <si>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</si>
  <si>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</si>
  <si>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</si>
  <si>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</si>
  <si>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</si>
  <si>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</si>
  <si>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</si>
  <si>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</si>
  <si>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</si>
  <si>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</si>
  <si>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</si>
  <si>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</si>
  <si>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</si>
  <si>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</si>
  <si>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</si>
  <si>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</si>
  <si>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</si>
  <si>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</si>
  <si>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</si>
  <si>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</si>
  <si>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</si>
  <si>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</si>
  <si>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</si>
  <si>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</si>
  <si>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</si>
  <si>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</si>
  <si>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</si>
  <si>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</si>
  <si>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</si>
  <si>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</si>
  <si>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</si>
  <si>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</si>
  <si>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</si>
  <si>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</si>
  <si>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</si>
  <si>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</si>
  <si>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</si>
  <si>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</si>
  <si>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</si>
  <si>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</si>
  <si>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</si>
  <si>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</si>
  <si>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</si>
  <si>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</si>
  <si>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</si>
  <si>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</si>
  <si>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</si>
  <si>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</si>
  <si>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</si>
  <si>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</si>
  <si>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</si>
  <si>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</si>
  <si>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</si>
  <si>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</si>
  <si>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</si>
  <si>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</si>
  <si>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</si>
  <si>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</si>
  <si>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</si>
  <si>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</si>
  <si>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</si>
  <si>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</si>
  <si>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</si>
  <si>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</si>
  <si>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</si>
  <si>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</si>
  <si>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</si>
  <si>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</si>
  <si>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</si>
  <si>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</si>
  <si>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</si>
  <si>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</si>
  <si>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</si>
  <si>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</si>
  <si>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</si>
  <si>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</si>
  <si>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</si>
  <si>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</si>
  <si>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</si>
  <si>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</si>
  <si>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</si>
  <si>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</si>
  <si>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</si>
  <si>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</si>
  <si>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</si>
  <si>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</si>
  <si>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</si>
  <si>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</si>
  <si>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</si>
  <si>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</si>
  <si>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</si>
  <si>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</si>
  <si>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</si>
  <si>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</si>
  <si>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</si>
  <si>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</si>
  <si>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</si>
  <si>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</si>
  <si>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</si>
  <si>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</si>
  <si>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</si>
  <si>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</si>
  <si>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</si>
  <si>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</si>
  <si>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</si>
  <si>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</si>
  <si>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</si>
  <si>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</si>
  <si>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</si>
  <si>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</si>
  <si>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</si>
  <si>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</si>
  <si>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</si>
  <si>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</si>
  <si>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</si>
  <si>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</si>
  <si>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</si>
  <si>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</si>
  <si>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</si>
  <si>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</si>
  <si>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</si>
  <si>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</si>
  <si>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</si>
  <si>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</si>
  <si>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</si>
  <si>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</si>
  <si>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</si>
  <si>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</si>
  <si>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</si>
  <si>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</si>
  <si>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</si>
  <si>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</si>
  <si>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</si>
  <si>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</si>
  <si>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</si>
  <si>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</si>
  <si>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</si>
  <si>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</si>
  <si>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</si>
  <si>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</si>
  <si>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</si>
  <si>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</si>
  <si>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</si>
  <si>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</si>
  <si>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</si>
  <si>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</si>
  <si>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</si>
  <si>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</si>
  <si>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</si>
  <si>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</si>
  <si>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</si>
  <si>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</si>
  <si>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</si>
  <si>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</si>
  <si>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</si>
  <si>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</si>
  <si>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</si>
  <si>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</si>
  <si>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</si>
  <si>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</si>
  <si>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</si>
  <si>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</si>
  <si>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</si>
  <si>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</si>
  <si>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</si>
  <si>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</si>
  <si>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</si>
  <si>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</si>
  <si>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</si>
  <si>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</si>
  <si>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</si>
  <si>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</si>
  <si>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</si>
  <si>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</si>
  <si>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</si>
  <si>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</si>
  <si>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</si>
  <si>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</si>
  <si>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</si>
  <si>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</si>
  <si>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</si>
  <si>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</si>
  <si>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</si>
  <si>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</si>
  <si>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</si>
  <si>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</si>
  <si>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</si>
  <si>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</si>
  <si>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</si>
  <si>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</si>
  <si>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</si>
  <si>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</si>
  <si>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</si>
  <si>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</si>
  <si>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</si>
  <si>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</si>
  <si>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</si>
  <si>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</si>
  <si>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</si>
  <si>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</si>
  <si>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</si>
  <si>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</si>
  <si>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</si>
  <si>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</si>
  <si>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</si>
  <si>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</si>
  <si>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</si>
  <si>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</si>
  <si>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</si>
  <si>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</si>
  <si>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</si>
  <si>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</si>
  <si>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</si>
  <si>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</si>
  <si>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</si>
  <si>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</si>
  <si>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</si>
  <si>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</si>
  <si>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</si>
  <si>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</si>
  <si>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</si>
  <si>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</si>
  <si>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</si>
  <si>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</si>
  <si>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</si>
  <si>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</si>
  <si>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</si>
  <si>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</si>
  <si>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</si>
  <si>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</si>
  <si>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</si>
  <si>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</si>
  <si>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</si>
  <si>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</si>
  <si>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</si>
  <si>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</si>
  <si>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</si>
  <si>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</si>
  <si>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</si>
  <si>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</si>
  <si>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</si>
  <si>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</si>
  <si>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</si>
  <si>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</si>
  <si>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</si>
  <si>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</si>
  <si>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</si>
  <si>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</si>
  <si>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</si>
  <si>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</si>
  <si>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</si>
  <si>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</si>
  <si>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</si>
  <si>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</si>
  <si>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</si>
  <si>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</si>
  <si>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</si>
  <si>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</si>
  <si>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</si>
  <si>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</si>
  <si>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</si>
  <si>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</si>
  <si>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</si>
  <si>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</si>
  <si>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</si>
  <si>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</si>
  <si>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</si>
  <si>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</si>
  <si>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</si>
  <si>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</si>
  <si>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</si>
  <si>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</si>
  <si>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</si>
  <si>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</si>
  <si>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</si>
  <si>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</si>
  <si>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</si>
  <si>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</si>
  <si>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</si>
  <si>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</si>
  <si>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</si>
  <si>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</si>
  <si>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</si>
  <si>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</si>
  <si>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</si>
  <si>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</si>
  <si>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</si>
  <si>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</si>
  <si>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</si>
  <si>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</si>
  <si>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</si>
  <si>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</si>
  <si>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</si>
  <si>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</si>
  <si>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</si>
  <si>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</si>
  <si>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</si>
  <si>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</si>
  <si>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</si>
  <si>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</si>
  <si>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</si>
  <si>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</si>
  <si>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</si>
  <si>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</si>
  <si>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</si>
  <si>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</si>
  <si>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</si>
  <si>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</si>
  <si>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</si>
  <si>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</si>
  <si>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</si>
  <si>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</si>
  <si>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</si>
  <si>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</si>
  <si>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</si>
  <si>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</si>
  <si>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</si>
  <si>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</si>
  <si>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</si>
  <si>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</si>
  <si>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</si>
  <si>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</si>
  <si>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</si>
  <si>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</si>
  <si>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</si>
  <si>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</si>
  <si>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</si>
  <si>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</si>
  <si>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</si>
  <si>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</si>
  <si>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</si>
  <si>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</si>
  <si>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</si>
  <si>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</si>
  <si>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</si>
  <si>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</si>
  <si>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</si>
  <si>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</si>
  <si>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</si>
  <si>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</si>
  <si>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</si>
  <si>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</si>
  <si>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</si>
  <si>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</si>
  <si>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</si>
  <si>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</si>
  <si>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</si>
  <si>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</si>
  <si>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</si>
  <si>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</si>
  <si>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</si>
  <si>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</si>
  <si>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</si>
  <si>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</si>
  <si>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</si>
  <si>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</si>
  <si>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</si>
  <si>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</si>
  <si>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</si>
  <si>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</si>
  <si>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</si>
  <si>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</si>
  <si>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</si>
  <si>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</si>
  <si>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</si>
  <si>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</si>
  <si>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</si>
  <si>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</si>
  <si>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</si>
  <si>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</si>
  <si>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</si>
  <si>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</si>
  <si>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</si>
  <si>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</si>
  <si>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</si>
  <si>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</si>
  <si>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</si>
  <si>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</si>
  <si>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</si>
  <si>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</si>
  <si>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</si>
  <si>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</si>
  <si>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</si>
  <si>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</si>
  <si>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</si>
  <si>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</si>
  <si>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</si>
  <si>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</si>
  <si>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</si>
  <si>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</si>
  <si>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</si>
  <si>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</si>
  <si>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</si>
  <si>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</si>
  <si>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</si>
  <si>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</si>
  <si>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</si>
  <si>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</si>
  <si>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</si>
  <si>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</si>
  <si>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</si>
  <si>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</si>
  <si>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</si>
  <si>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</si>
  <si>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</si>
  <si>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</si>
  <si>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</si>
  <si>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</si>
  <si>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</si>
  <si>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</si>
  <si>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</si>
  <si>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</si>
  <si>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</si>
  <si>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</si>
  <si>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</si>
  <si>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</si>
  <si>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</si>
  <si>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</si>
  <si>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</si>
  <si>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</si>
  <si>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</si>
  <si>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</si>
  <si>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</si>
  <si>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</si>
  <si>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</si>
  <si>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</si>
  <si>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</si>
  <si>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</si>
  <si>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</si>
  <si>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</si>
  <si>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</si>
  <si>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</si>
  <si>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</si>
  <si>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</si>
  <si>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</si>
  <si>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</si>
  <si>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</si>
  <si>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</si>
  <si>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</si>
  <si>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</si>
  <si>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</si>
  <si>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</si>
  <si>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</si>
  <si>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</si>
  <si>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</si>
  <si>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</si>
  <si>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</si>
  <si>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</si>
  <si>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</si>
  <si>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</si>
  <si>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</si>
  <si>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</si>
  <si>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</si>
  <si>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</si>
  <si>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</si>
  <si>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</si>
  <si>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</si>
  <si>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</si>
  <si>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</si>
  <si>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</si>
  <si>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</si>
  <si>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</si>
  <si>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</si>
  <si>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</si>
  <si>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</si>
  <si>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</si>
  <si>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</si>
  <si>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</si>
  <si>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</si>
  <si>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</si>
  <si>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</si>
  <si>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</si>
  <si>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</si>
  <si>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</si>
  <si>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</si>
  <si>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</si>
  <si>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</si>
  <si>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</si>
  <si>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</si>
  <si>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</si>
  <si>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</si>
  <si>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</si>
  <si>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</si>
  <si>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</si>
  <si>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</si>
  <si>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</si>
  <si>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</si>
  <si>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</si>
  <si>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</si>
  <si>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</si>
  <si>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</si>
  <si>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</si>
  <si>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</si>
  <si>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</si>
  <si>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</si>
  <si>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</si>
  <si>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</si>
  <si>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</si>
  <si>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</si>
  <si>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</si>
  <si>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</si>
  <si>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</si>
  <si>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</si>
  <si>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</si>
  <si>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</si>
  <si>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</si>
  <si>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</si>
  <si>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</si>
  <si>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</si>
  <si>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</si>
  <si>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</si>
  <si>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</si>
  <si>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</si>
  <si>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</si>
  <si>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</si>
  <si>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</si>
  <si>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</si>
  <si>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</si>
  <si>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</si>
  <si>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</si>
  <si>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</si>
  <si>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</si>
  <si>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</si>
  <si>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</si>
  <si>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</si>
  <si>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</si>
  <si>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</si>
  <si>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</si>
  <si>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</si>
  <si>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</si>
  <si>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</si>
  <si>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</si>
  <si>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</si>
  <si>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</si>
  <si>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</si>
  <si>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</si>
  <si>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</si>
  <si>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</si>
  <si>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</si>
  <si>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</si>
  <si>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</si>
  <si>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</si>
  <si>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</si>
  <si>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</si>
  <si>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</si>
  <si>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</si>
  <si>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</si>
  <si>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</si>
  <si>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</si>
  <si>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</si>
  <si>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</si>
  <si>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</si>
  <si>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</si>
  <si>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</si>
  <si>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</si>
  <si>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</si>
  <si>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</si>
  <si>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</si>
  <si>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</si>
  <si>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</si>
  <si>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</si>
  <si>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</si>
  <si>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</si>
  <si>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</si>
  <si>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</si>
  <si>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</si>
  <si>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</si>
  <si>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</si>
  <si>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</si>
  <si>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</si>
  <si>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</si>
  <si>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</si>
  <si>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</si>
  <si>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</si>
  <si>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</si>
  <si>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</si>
  <si>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</si>
  <si>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</si>
  <si>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</si>
  <si>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</si>
  <si>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</si>
  <si>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</si>
  <si>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</si>
  <si>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</si>
  <si>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</si>
  <si>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</si>
  <si>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</si>
  <si>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</si>
  <si>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</si>
  <si>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</si>
  <si>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</si>
  <si>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</si>
  <si>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</si>
  <si>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</si>
  <si>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</si>
  <si>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</si>
  <si>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</si>
  <si>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</si>
  <si>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</si>
  <si>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</si>
  <si>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</si>
  <si>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</si>
  <si>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</si>
  <si>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</si>
  <si>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</si>
  <si>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</si>
  <si>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</si>
  <si>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</si>
  <si>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</si>
  <si>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</si>
  <si>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</si>
  <si>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</si>
  <si>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</si>
  <si>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</si>
  <si>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</si>
  <si>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</si>
  <si>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</si>
  <si>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</si>
  <si>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</si>
  <si>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</si>
  <si>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</si>
  <si>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</si>
  <si>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</si>
  <si>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</si>
  <si>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</si>
  <si>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</si>
  <si>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</si>
  <si>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</si>
  <si>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</si>
  <si>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</si>
  <si>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</si>
  <si>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</si>
  <si>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</si>
  <si>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</si>
  <si>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</si>
  <si>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</si>
  <si>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</si>
  <si>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</si>
  <si>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</si>
  <si>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</si>
  <si>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</si>
  <si>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</si>
  <si>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</si>
  <si>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</si>
  <si>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</si>
  <si>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</si>
  <si>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</si>
  <si>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</si>
  <si>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</si>
  <si>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</si>
  <si>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</si>
  <si>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</si>
  <si>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</si>
  <si>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</si>
  <si>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</si>
  <si>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</si>
  <si>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</si>
  <si>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</si>
  <si>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</si>
  <si>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</si>
  <si>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</si>
  <si>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</si>
  <si>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</si>
  <si>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</si>
  <si>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</si>
  <si>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</si>
  <si>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</si>
  <si>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</si>
  <si>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</si>
  <si>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</si>
  <si>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</si>
  <si>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</si>
  <si>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</si>
  <si>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</si>
  <si>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</si>
  <si>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</si>
  <si>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</si>
  <si>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</si>
  <si>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</si>
  <si>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</si>
  <si>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</si>
  <si>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</si>
  <si>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</si>
  <si>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</si>
  <si>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</si>
  <si>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</si>
  <si>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</si>
  <si>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</si>
  <si>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</si>
  <si>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</si>
  <si>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</si>
  <si>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</si>
  <si>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</si>
  <si>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</si>
  <si>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</si>
  <si>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</si>
  <si>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</si>
  <si>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</si>
  <si>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</si>
  <si>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</si>
  <si>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</si>
  <si>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</si>
  <si>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</si>
  <si>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</si>
  <si>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</si>
  <si>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</si>
  <si>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</si>
  <si>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</si>
  <si>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</si>
  <si>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</si>
  <si>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</si>
  <si>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</si>
  <si>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</si>
  <si>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</si>
  <si>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</si>
  <si>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</si>
  <si>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</si>
  <si>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</si>
  <si>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</si>
  <si>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</si>
  <si>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</si>
  <si>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</si>
  <si>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</si>
  <si>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</si>
  <si>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</si>
  <si>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</si>
  <si>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</si>
  <si>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</si>
  <si>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</si>
  <si>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</si>
  <si>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</si>
  <si>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</si>
  <si>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</si>
  <si>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</si>
  <si>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</si>
  <si>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</si>
  <si>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</si>
  <si>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</si>
  <si>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</si>
  <si>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</si>
  <si>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</si>
  <si>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</si>
  <si>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</si>
  <si>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</si>
  <si>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</si>
  <si>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</si>
  <si>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</si>
  <si>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</si>
  <si>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</si>
  <si>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</si>
  <si>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</si>
  <si>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</si>
  <si>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</si>
  <si>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</si>
  <si>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</si>
  <si>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</si>
  <si>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</si>
  <si>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</si>
  <si>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</si>
  <si>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</si>
  <si>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</si>
  <si>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</si>
  <si>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</si>
  <si>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</si>
  <si>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</si>
  <si>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</si>
  <si>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</si>
  <si>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</si>
  <si>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</si>
  <si>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</si>
  <si>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</si>
  <si>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</si>
  <si>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</si>
  <si>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</si>
  <si>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</si>
  <si>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</si>
  <si>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</si>
  <si>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</si>
  <si>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</si>
  <si>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</si>
  <si>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</si>
  <si>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</si>
  <si>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</si>
  <si>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</si>
  <si>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</si>
  <si>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</si>
  <si>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</si>
  <si>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</si>
  <si>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</si>
  <si>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</si>
  <si>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</si>
  <si>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</si>
  <si>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</si>
  <si>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</si>
  <si>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</si>
  <si>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</si>
  <si>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</si>
  <si>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</si>
  <si>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</si>
  <si>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</si>
  <si>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</si>
  <si>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</si>
  <si>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</si>
  <si>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</si>
  <si>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</si>
  <si>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</si>
  <si>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</si>
  <si>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</si>
  <si>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</si>
  <si>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</si>
  <si>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</si>
  <si>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</si>
  <si>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</si>
  <si>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</si>
  <si>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</si>
  <si>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</si>
  <si>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</si>
  <si>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</si>
  <si>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</si>
  <si>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</si>
  <si>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</si>
  <si>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</si>
  <si>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</si>
  <si>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</si>
  <si>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</si>
  <si>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</si>
  <si>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</si>
  <si>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</si>
  <si>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</si>
  <si>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</si>
  <si>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</si>
  <si>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</si>
  <si>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</si>
  <si>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</si>
  <si>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</si>
  <si>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</si>
  <si>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</si>
  <si>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</si>
  <si>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</si>
  <si>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</si>
  <si>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</si>
  <si>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</si>
  <si>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</si>
  <si>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</si>
  <si>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</si>
  <si>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</si>
  <si>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</si>
  <si>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</si>
  <si>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</si>
  <si>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</si>
  <si>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</si>
  <si>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</si>
  <si>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</si>
  <si>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</si>
  <si>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</si>
  <si>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</si>
  <si>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</si>
  <si>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</si>
  <si>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</si>
  <si>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</si>
  <si>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</si>
  <si>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</si>
  <si>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</si>
  <si>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</si>
  <si>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</si>
  <si>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</si>
  <si>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</si>
  <si>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</si>
  <si>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</si>
  <si>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</si>
  <si>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</si>
  <si>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</si>
  <si>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</si>
  <si>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</si>
  <si>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</si>
  <si>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</si>
  <si>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</si>
  <si>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</si>
  <si>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</si>
  <si>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</si>
  <si>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</si>
  <si>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</si>
  <si>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</si>
  <si>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</si>
  <si>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</si>
  <si>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</si>
  <si>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</si>
  <si>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</si>
  <si>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</si>
  <si>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</si>
  <si>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</si>
  <si>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</si>
  <si>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</si>
  <si>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</si>
  <si>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</si>
  <si>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</si>
  <si>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</si>
  <si>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</si>
  <si>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</si>
  <si>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</si>
  <si>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</si>
  <si>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</si>
  <si>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</si>
  <si>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</si>
  <si>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</si>
  <si>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</si>
  <si>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</si>
  <si>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</si>
  <si>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</si>
  <si>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</si>
  <si>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</si>
  <si>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</si>
  <si>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</si>
  <si>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</si>
  <si>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</si>
  <si>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</si>
  <si>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</si>
  <si>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</si>
  <si>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</si>
  <si>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</si>
  <si>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</si>
  <si>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</si>
  <si>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</si>
  <si>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</si>
  <si>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</si>
  <si>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</si>
  <si>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</si>
  <si>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</si>
  <si>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</si>
  <si>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</si>
  <si>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</si>
  <si>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</si>
  <si>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</si>
  <si>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</si>
  <si>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</si>
  <si>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</si>
  <si>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</si>
  <si>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</si>
  <si>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</si>
  <si>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</si>
  <si>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</si>
  <si>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</si>
  <si>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</si>
  <si>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</si>
  <si>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</si>
  <si>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</si>
  <si>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</si>
  <si>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</si>
  <si>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</si>
  <si>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</si>
  <si>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</si>
  <si>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</si>
  <si>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</si>
  <si>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</si>
  <si>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</si>
  <si>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</si>
  <si>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</si>
  <si>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</si>
  <si>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</si>
  <si>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</si>
  <si>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</si>
  <si>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</si>
  <si>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</si>
  <si>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</si>
  <si>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</si>
  <si>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</si>
  <si>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</si>
  <si>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</si>
  <si>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</si>
  <si>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</si>
  <si>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</si>
  <si>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</si>
  <si>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</si>
  <si>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</si>
  <si>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</si>
  <si>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</si>
  <si>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</si>
  <si>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</si>
  <si>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</si>
  <si>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</si>
  <si>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</si>
  <si>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</si>
  <si>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</si>
  <si>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</si>
  <si>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</si>
  <si>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</si>
  <si>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</si>
  <si>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</si>
  <si>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</si>
  <si>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</si>
  <si>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</si>
  <si>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</si>
  <si>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</si>
  <si>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</si>
  <si>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</si>
  <si>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</si>
  <si>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</si>
  <si>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</si>
  <si>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</si>
  <si>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</si>
  <si>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</si>
  <si>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</si>
  <si>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</si>
  <si>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</si>
  <si>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</si>
  <si>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</si>
  <si>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</si>
  <si>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</si>
  <si>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</si>
  <si>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</si>
  <si>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</si>
  <si>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</si>
  <si>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</si>
  <si>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</si>
  <si>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</si>
  <si>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</si>
  <si>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</si>
  <si>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</si>
  <si>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</si>
  <si>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</si>
  <si>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</si>
  <si>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</si>
  <si>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</si>
  <si>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</si>
  <si>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</si>
  <si>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</si>
  <si>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</si>
  <si>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</si>
  <si>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</si>
  <si>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</si>
  <si>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</si>
  <si>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</si>
  <si>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</si>
  <si>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</si>
  <si>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</si>
  <si>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</si>
  <si>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</si>
  <si>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</si>
  <si>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</si>
  <si>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</si>
  <si>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</si>
  <si>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</si>
  <si>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</si>
  <si>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</si>
  <si>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</si>
  <si>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</si>
  <si>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</si>
  <si>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</si>
  <si>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</si>
  <si>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</si>
  <si>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</si>
  <si>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</si>
  <si>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</si>
  <si>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</si>
  <si>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</si>
  <si>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</si>
  <si>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</si>
  <si>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</si>
  <si>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</si>
  <si>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</si>
  <si>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</si>
  <si>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</si>
  <si>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</si>
  <si>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</si>
  <si>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</si>
  <si>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</si>
  <si>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</si>
  <si>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</si>
  <si>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</si>
  <si>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</si>
  <si>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</si>
  <si>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</si>
  <si>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</si>
  <si>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</si>
  <si>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</si>
  <si>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</si>
  <si>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</si>
  <si>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</si>
  <si>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</si>
  <si>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</si>
  <si>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</si>
  <si>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</si>
  <si>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</si>
  <si>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</si>
  <si>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</si>
  <si>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</si>
  <si>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</si>
  <si>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</si>
  <si>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</si>
  <si>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</si>
  <si>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</si>
  <si>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</si>
  <si>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</si>
  <si>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</si>
  <si>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</si>
  <si>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</si>
  <si>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</si>
  <si>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</si>
  <si>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</si>
  <si>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</si>
  <si>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</si>
  <si>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</si>
  <si>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</si>
  <si>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</si>
  <si>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</si>
  <si>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</si>
  <si>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</si>
  <si>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</si>
  <si>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</si>
  <si>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</si>
  <si>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</si>
  <si>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</si>
  <si>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</si>
  <si>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</si>
  <si>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</si>
  <si>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</si>
  <si>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</si>
  <si>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</si>
  <si>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</si>
  <si>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</si>
  <si>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</si>
  <si>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</si>
  <si>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</si>
  <si>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</si>
  <si>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</si>
  <si>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</si>
  <si>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</si>
  <si>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</si>
  <si>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</si>
  <si>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</si>
  <si>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</si>
  <si>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</si>
  <si>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</si>
  <si>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</si>
  <si>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</si>
  <si>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</si>
  <si>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</si>
  <si>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</si>
  <si>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</si>
  <si>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</si>
  <si>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</si>
  <si>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</si>
  <si>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</si>
  <si>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</si>
  <si>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</si>
  <si>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</si>
  <si>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</si>
  <si>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</si>
  <si>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</si>
  <si>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</si>
  <si>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</si>
  <si>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</si>
  <si>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</si>
  <si>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</si>
  <si>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</si>
  <si>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</si>
  <si>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</si>
  <si>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</si>
  <si>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</si>
  <si>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</si>
  <si>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</si>
  <si>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</si>
  <si>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</si>
  <si>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</si>
  <si>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</si>
  <si>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</si>
  <si>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</si>
  <si>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</si>
  <si>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</si>
  <si>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</si>
  <si>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</si>
  <si>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</si>
  <si>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</si>
  <si>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</si>
  <si>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</si>
  <si>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</si>
  <si>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</si>
  <si>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</si>
  <si>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</si>
  <si>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</si>
  <si>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</si>
  <si>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</si>
  <si>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</si>
  <si>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</si>
  <si>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</si>
  <si>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</si>
  <si>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</si>
  <si>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</si>
  <si>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</si>
  <si>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</si>
  <si>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</si>
  <si>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</si>
  <si>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</si>
  <si>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</si>
  <si>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</si>
  <si>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</si>
  <si>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</si>
  <si>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</si>
  <si>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</si>
  <si>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</si>
  <si>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</si>
  <si>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</si>
  <si>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</si>
  <si>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</si>
  <si>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</si>
  <si>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</si>
  <si>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</si>
  <si>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</si>
  <si>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</si>
  <si>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</si>
  <si>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</si>
  <si>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</si>
  <si>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</si>
  <si>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</si>
  <si>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</si>
  <si>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</si>
  <si>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</si>
  <si>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</si>
  <si>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</si>
  <si>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</si>
  <si>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</si>
  <si>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</si>
  <si>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</si>
  <si>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</si>
  <si>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</si>
  <si>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</si>
  <si>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</si>
  <si>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</si>
  <si>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</si>
  <si>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</si>
  <si>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</si>
  <si>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</si>
  <si>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</si>
  <si>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</si>
  <si>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</si>
  <si>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</si>
  <si>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</si>
  <si>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</si>
  <si>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</si>
  <si>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</si>
  <si>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</si>
  <si>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</si>
  <si>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</si>
  <si>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</si>
  <si>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</si>
  <si>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</si>
  <si>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</si>
  <si>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</si>
  <si>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</si>
  <si>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</si>
  <si>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</si>
  <si>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</si>
  <si>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</si>
  <si>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</si>
  <si>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</si>
  <si>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</si>
  <si>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</si>
  <si>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</si>
  <si>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</si>
  <si>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</si>
  <si>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</si>
  <si>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</si>
  <si>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</si>
  <si>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</si>
  <si>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</si>
  <si>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</si>
  <si>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</si>
  <si>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</si>
  <si>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</si>
  <si>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</si>
  <si>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</si>
  <si>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</si>
  <si>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</si>
  <si>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</si>
  <si>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</si>
  <si>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</si>
  <si>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</si>
  <si>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</si>
  <si>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</si>
  <si>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</si>
  <si>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</si>
  <si>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</si>
  <si>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</si>
  <si>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</si>
  <si>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</si>
  <si>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</si>
  <si>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</si>
  <si>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</si>
  <si>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</si>
  <si>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</si>
  <si>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</si>
  <si>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</si>
  <si>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</si>
  <si>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</si>
  <si>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</si>
  <si>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</si>
  <si>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</si>
  <si>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</si>
  <si>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</si>
  <si>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</si>
  <si>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</si>
  <si>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</si>
  <si>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</si>
  <si>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</si>
  <si>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</si>
  <si>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</si>
  <si>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</si>
  <si>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</si>
  <si>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</si>
  <si>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</si>
  <si>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</si>
  <si>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</si>
  <si>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</si>
  <si>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</si>
  <si>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</si>
  <si>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</si>
  <si>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</si>
  <si>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</si>
  <si>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</si>
  <si>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</si>
  <si>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</si>
  <si>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</si>
  <si>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</si>
  <si>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</si>
  <si>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</si>
  <si>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</si>
  <si>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</si>
  <si>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</si>
  <si>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</si>
  <si>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</si>
  <si>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</si>
  <si>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</si>
  <si>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</si>
  <si>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</si>
  <si>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</si>
  <si>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</si>
  <si>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</si>
  <si>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</si>
  <si>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</si>
  <si>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</si>
  <si>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</si>
  <si>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</si>
  <si>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</si>
  <si>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</si>
  <si>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</si>
  <si>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</si>
  <si>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</si>
  <si>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</si>
  <si>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</si>
  <si>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</si>
  <si>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</si>
  <si>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</si>
  <si>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</si>
  <si>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</si>
  <si>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</si>
  <si>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</si>
  <si>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</si>
  <si>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</si>
  <si>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</si>
  <si>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</si>
  <si>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</si>
  <si>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</si>
  <si>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</si>
  <si>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</si>
  <si>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</si>
  <si>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</si>
  <si>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</si>
  <si>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</si>
  <si>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</si>
  <si>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</si>
  <si>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</si>
  <si>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</si>
  <si>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</si>
  <si>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</si>
  <si>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</si>
  <si>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</si>
  <si>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</si>
  <si>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</si>
  <si>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</si>
  <si>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</si>
  <si>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</si>
  <si>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</si>
  <si>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</si>
  <si>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</si>
  <si>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</si>
  <si>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</si>
  <si>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</si>
  <si>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</si>
  <si>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</si>
  <si>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</si>
  <si>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</si>
  <si>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</si>
  <si>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</si>
  <si>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</si>
  <si>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</si>
  <si>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</si>
  <si>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</si>
  <si>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</si>
  <si>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</si>
  <si>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</si>
  <si>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</si>
  <si>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</si>
  <si>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</si>
  <si>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</si>
  <si>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</si>
  <si>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</si>
  <si>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</si>
  <si>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</si>
  <si>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</si>
  <si>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</si>
  <si>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</si>
  <si>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</si>
  <si>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</si>
  <si>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</si>
  <si>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</si>
  <si>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</si>
  <si>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</si>
  <si>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</si>
  <si>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</si>
  <si>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</si>
  <si>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</si>
  <si>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</si>
  <si>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</si>
  <si>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</si>
  <si>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</si>
  <si>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</si>
  <si>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</si>
  <si>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</si>
  <si>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</si>
  <si>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</si>
  <si>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</si>
  <si>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</si>
  <si>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</si>
  <si>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</si>
  <si>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</si>
  <si>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</si>
  <si>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</si>
  <si>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</si>
  <si>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</si>
  <si>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</si>
  <si>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</si>
  <si>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</si>
  <si>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</si>
  <si>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</si>
  <si>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</si>
  <si>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</si>
  <si>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</si>
  <si>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</si>
  <si>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</si>
  <si>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</si>
  <si>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</si>
  <si>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</si>
  <si>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</si>
  <si>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</si>
  <si>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</si>
  <si>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</si>
  <si>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</si>
  <si>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</si>
  <si>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</si>
  <si>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</si>
  <si>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</si>
  <si>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</si>
  <si>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</si>
  <si>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</si>
  <si>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</si>
  <si>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</si>
  <si>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</si>
  <si>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</si>
  <si>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</si>
  <si>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</si>
  <si>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</si>
  <si>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</si>
  <si>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</si>
  <si>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</si>
  <si>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</si>
  <si>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</si>
  <si>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</si>
  <si>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</si>
  <si>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</si>
  <si>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</si>
  <si>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</si>
  <si>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</si>
  <si>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</si>
  <si>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</si>
  <si>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</si>
  <si>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</si>
  <si>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</si>
  <si>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</si>
  <si>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</si>
  <si>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</si>
  <si>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</si>
  <si>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</si>
  <si>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</si>
  <si>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</si>
  <si>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</si>
  <si>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</si>
  <si>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</si>
  <si>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</si>
  <si>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</si>
  <si>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</si>
  <si>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</si>
  <si>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</si>
  <si>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</si>
  <si>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</si>
  <si>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</si>
  <si>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</si>
  <si>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</si>
  <si>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</si>
  <si>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</si>
  <si>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</si>
  <si>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</si>
  <si>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</si>
  <si>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</si>
  <si>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</si>
  <si>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</si>
  <si>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</si>
  <si>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</si>
  <si>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</si>
  <si>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</si>
  <si>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</si>
  <si>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</si>
  <si>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</si>
  <si>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</si>
  <si>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</si>
  <si>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</si>
  <si>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</si>
  <si>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</si>
  <si>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</si>
  <si>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</si>
  <si>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</si>
  <si>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</si>
  <si>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</si>
  <si>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</si>
  <si>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</si>
  <si>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</si>
  <si>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</si>
  <si>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</si>
  <si>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</si>
  <si>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</si>
  <si>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</si>
  <si>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</si>
  <si>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</si>
  <si>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</si>
  <si>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</si>
  <si>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</si>
  <si>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</si>
  <si>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</si>
  <si>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</si>
  <si>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</si>
  <si>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</si>
  <si>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</si>
  <si>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</si>
  <si>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</si>
  <si>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</si>
  <si>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</si>
  <si>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</si>
  <si>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</si>
  <si>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</si>
  <si>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</si>
  <si>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</si>
  <si>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</si>
  <si>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</si>
  <si>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</si>
  <si>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</si>
  <si>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</si>
  <si>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</si>
  <si>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</si>
  <si>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</si>
  <si>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</si>
  <si>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</si>
  <si>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</si>
  <si>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</si>
  <si>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</si>
  <si>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</si>
  <si>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</si>
  <si>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</si>
  <si>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</si>
  <si>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</si>
  <si>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</si>
  <si>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</si>
  <si>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</si>
  <si>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</si>
  <si>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</si>
  <si>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</si>
  <si>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</si>
  <si>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</si>
  <si>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</si>
  <si>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</si>
  <si>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</si>
  <si>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</si>
  <si>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</si>
  <si>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</si>
  <si>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</si>
  <si>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</si>
  <si>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</si>
  <si>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</si>
  <si>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</si>
  <si>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</si>
  <si>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</si>
  <si>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</si>
  <si>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</si>
  <si>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</si>
  <si>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</si>
  <si>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</si>
  <si>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</si>
  <si>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</si>
  <si>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</si>
  <si>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</si>
  <si>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</si>
  <si>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</si>
  <si>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</si>
  <si>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</si>
  <si>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</si>
  <si>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</si>
  <si>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</si>
  <si>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</si>
  <si>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</si>
  <si>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</si>
  <si>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</si>
  <si>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</si>
  <si>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</si>
  <si>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</si>
  <si>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</si>
  <si>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</si>
  <si>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</si>
  <si>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</si>
  <si>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</si>
  <si>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</si>
  <si>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</si>
  <si>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</si>
  <si>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</si>
  <si>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</si>
  <si>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</si>
  <si>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</si>
  <si>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</si>
  <si>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</si>
  <si>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</si>
  <si>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</si>
  <si>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</si>
  <si>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</si>
  <si>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</si>
  <si>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</si>
  <si>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</si>
  <si>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</si>
  <si>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</si>
  <si>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</si>
  <si>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</si>
  <si>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</si>
  <si>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</si>
  <si>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</si>
  <si>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</si>
  <si>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</si>
  <si>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</si>
  <si>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</si>
  <si>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</si>
  <si>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</si>
  <si>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</si>
  <si>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</si>
  <si>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</si>
  <si>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</si>
  <si>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</si>
  <si>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</si>
  <si>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</si>
  <si>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</si>
  <si>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</si>
  <si>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</si>
  <si>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</si>
  <si>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</si>
  <si>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</si>
  <si>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</si>
  <si>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</si>
  <si>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</si>
  <si>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</si>
  <si>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</si>
  <si>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</si>
  <si>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</si>
  <si>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</si>
  <si>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</si>
  <si>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</si>
  <si>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</si>
  <si>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</si>
  <si>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</si>
  <si>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</si>
  <si>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</si>
  <si>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</si>
  <si>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</si>
  <si>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</si>
  <si>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</si>
  <si>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</si>
  <si>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</si>
  <si>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</si>
  <si>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</si>
  <si>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</si>
  <si>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</si>
  <si>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</si>
  <si>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</si>
  <si>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</si>
  <si>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</si>
  <si>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</si>
  <si>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</si>
  <si>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</si>
  <si>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</si>
  <si>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</si>
  <si>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</si>
  <si>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</si>
  <si>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</si>
  <si>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</si>
  <si>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</si>
  <si>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</si>
  <si>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</si>
  <si>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</si>
  <si>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</si>
  <si>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</si>
  <si>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</si>
  <si>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</si>
  <si>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</si>
  <si>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</si>
  <si>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</si>
  <si>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</si>
  <si>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</si>
  <si>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</si>
  <si>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</si>
  <si>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</si>
  <si>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</si>
  <si>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</si>
  <si>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</si>
  <si>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</si>
  <si>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</si>
  <si>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</si>
  <si>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</si>
  <si>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</si>
  <si>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</si>
  <si>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</si>
  <si>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</si>
  <si>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</si>
  <si>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</si>
  <si>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</si>
  <si>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</si>
  <si>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</si>
  <si>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</si>
  <si>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</si>
  <si>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</si>
  <si>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</si>
  <si>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</si>
  <si>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</si>
  <si>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</si>
  <si>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</si>
  <si>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</si>
  <si>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</si>
  <si>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</si>
  <si>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</si>
  <si>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</si>
  <si>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</si>
  <si>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</si>
  <si>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</si>
  <si>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</si>
  <si>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</si>
  <si>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</si>
  <si>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</si>
  <si>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</si>
  <si>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</si>
  <si>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</si>
  <si>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</si>
  <si>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</si>
  <si>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</si>
  <si>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</si>
  <si>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</si>
  <si>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</si>
  <si>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</si>
  <si>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</si>
  <si>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</si>
  <si>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</si>
  <si>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</si>
  <si>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</si>
  <si>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</si>
  <si>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</si>
  <si>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</si>
  <si>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</si>
  <si>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</si>
  <si>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</si>
  <si>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</si>
  <si>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</si>
  <si>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</si>
  <si>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</si>
  <si>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</si>
  <si>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</si>
  <si>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</si>
  <si>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</si>
  <si>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</si>
  <si>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</si>
  <si>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</si>
  <si>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</si>
  <si>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</si>
  <si>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</si>
  <si>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</si>
  <si>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</si>
  <si>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</si>
  <si>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</si>
  <si>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</si>
  <si>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</si>
  <si>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</si>
  <si>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</si>
  <si>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</si>
  <si>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</si>
  <si>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</si>
  <si>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</si>
  <si>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</si>
  <si>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</si>
  <si>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</si>
  <si>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</si>
  <si>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</si>
  <si>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</si>
  <si>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</si>
  <si>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</si>
  <si>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</si>
  <si>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</si>
  <si>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</si>
  <si>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</si>
  <si>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</si>
  <si>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</si>
  <si>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</si>
  <si>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</si>
  <si>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</si>
  <si>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</si>
  <si>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</si>
  <si>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</si>
  <si>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</si>
  <si>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</si>
  <si>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</si>
  <si>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</si>
  <si>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</si>
  <si>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</si>
  <si>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</si>
  <si>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</si>
  <si>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</si>
  <si>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</si>
  <si>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</si>
  <si>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</si>
  <si>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</si>
  <si>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</si>
  <si>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</si>
  <si>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</si>
  <si>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</si>
  <si>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</si>
  <si>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</si>
  <si>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</si>
  <si>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</si>
  <si>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</si>
  <si>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</si>
  <si>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</si>
  <si>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</si>
  <si>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</si>
  <si>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</si>
  <si>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</si>
  <si>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</si>
  <si>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</si>
  <si>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</si>
  <si>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</si>
  <si>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</si>
  <si>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</si>
  <si>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</si>
  <si>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</si>
  <si>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</si>
  <si>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</si>
  <si>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</si>
  <si>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</si>
  <si>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</si>
  <si>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</si>
  <si>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</si>
  <si>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</si>
  <si>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</si>
  <si>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</si>
  <si>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</si>
  <si>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</si>
  <si>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</si>
  <si>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</si>
  <si>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</si>
  <si>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</si>
  <si>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</si>
  <si>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</si>
  <si>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</si>
  <si>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</si>
  <si>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</si>
  <si>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</si>
  <si>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</si>
  <si>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</si>
  <si>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</si>
  <si>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</si>
  <si>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</si>
  <si>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</si>
  <si>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</si>
  <si>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</si>
  <si>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</si>
  <si>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</si>
  <si>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</si>
  <si>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</si>
  <si>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</si>
  <si>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</si>
  <si>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</si>
  <si>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</si>
  <si>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</si>
  <si>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</si>
  <si>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</si>
  <si>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</si>
  <si>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</si>
  <si>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</si>
  <si>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</si>
  <si>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</si>
  <si>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</si>
  <si>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</si>
  <si>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</si>
  <si>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</si>
  <si>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</si>
  <si>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</si>
  <si>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</si>
  <si>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</si>
  <si>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</si>
  <si>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</si>
  <si>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</si>
  <si>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</si>
  <si>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</si>
  <si>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</si>
  <si>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</si>
  <si>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</si>
  <si>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</si>
  <si>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</si>
  <si>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</si>
  <si>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</si>
  <si>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</si>
  <si>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</si>
  <si>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</si>
  <si>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</si>
  <si>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</si>
  <si>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</si>
  <si>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</si>
  <si>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</si>
  <si>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</si>
  <si>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</si>
  <si>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</si>
  <si>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</si>
  <si>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</si>
  <si>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</si>
  <si>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</si>
  <si>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</si>
  <si>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</si>
  <si>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</si>
  <si>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</si>
  <si>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</si>
  <si>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</si>
  <si>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</si>
  <si>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</si>
  <si>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</si>
  <si>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</si>
  <si>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</si>
  <si>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</si>
  <si>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</si>
  <si>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</si>
  <si>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</si>
  <si>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</si>
  <si>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</si>
  <si>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</si>
  <si>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</si>
  <si>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</si>
  <si>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</si>
  <si>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</si>
  <si>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</si>
  <si>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</si>
  <si>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</si>
  <si>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</si>
  <si>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</si>
  <si>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</si>
  <si>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</si>
  <si>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</si>
  <si>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</si>
  <si>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</si>
  <si>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</si>
  <si>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</si>
  <si>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</si>
  <si>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</si>
  <si>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</si>
  <si>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</si>
  <si>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</si>
  <si>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</si>
  <si>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</si>
  <si>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</si>
  <si>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</si>
  <si>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</si>
  <si>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</si>
  <si>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</si>
  <si>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</si>
  <si>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</si>
  <si>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</si>
  <si>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</si>
  <si>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</si>
  <si>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</si>
  <si>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</si>
  <si>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</si>
  <si>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</si>
  <si>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</si>
  <si>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</si>
  <si>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</si>
  <si>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</si>
  <si>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</si>
  <si>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</si>
  <si>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</si>
  <si>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</si>
  <si>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</si>
  <si>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</si>
  <si>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</si>
  <si>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</si>
  <si>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</si>
  <si>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</si>
  <si>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</si>
  <si>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</si>
  <si>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</si>
  <si>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</si>
  <si>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</si>
  <si>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</si>
  <si>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</si>
  <si>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</si>
  <si>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</si>
  <si>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</si>
  <si>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</si>
  <si>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</si>
  <si>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</si>
  <si>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</si>
  <si>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</si>
  <si>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</si>
  <si>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</si>
  <si>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</si>
  <si>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</si>
  <si>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</si>
  <si>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</si>
  <si>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</si>
  <si>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</si>
  <si>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</si>
  <si>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</si>
  <si>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</si>
  <si>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</si>
  <si>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</si>
  <si>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</si>
  <si>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</si>
  <si>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</si>
  <si>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</si>
  <si>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</si>
  <si>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</si>
  <si>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</si>
  <si>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</si>
  <si>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</si>
  <si>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</si>
  <si>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</si>
  <si>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</si>
  <si>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</si>
  <si>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</si>
  <si>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</si>
  <si>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</si>
  <si>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</si>
  <si>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</si>
  <si>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</si>
  <si>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</si>
  <si>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</si>
  <si>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</si>
  <si>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</si>
  <si>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</si>
  <si>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</si>
  <si>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</si>
  <si>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</si>
  <si>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</si>
  <si>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</si>
  <si>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</si>
  <si>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</si>
  <si>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</si>
  <si>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</si>
  <si>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</si>
  <si>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</si>
  <si>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</si>
  <si>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</si>
  <si>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</si>
  <si>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</si>
  <si>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</si>
  <si>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</si>
  <si>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</si>
  <si>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</si>
  <si>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</si>
  <si>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</si>
  <si>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</si>
  <si>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</si>
  <si>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</si>
  <si>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</si>
  <si>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</si>
  <si>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</si>
  <si>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</si>
  <si>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</si>
  <si>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</si>
  <si>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</si>
  <si>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</si>
  <si>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</si>
  <si>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</si>
  <si>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</si>
  <si>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</si>
  <si>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</si>
  <si>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</si>
  <si>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</si>
  <si>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</si>
  <si>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</si>
  <si>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</si>
  <si>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</si>
  <si>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</si>
  <si>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</si>
  <si>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</si>
  <si>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</si>
  <si>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</si>
  <si>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</si>
  <si>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</si>
  <si>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</si>
  <si>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</si>
  <si>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</si>
  <si>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</si>
  <si>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</si>
  <si>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</si>
  <si>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</si>
  <si>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</si>
  <si>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</si>
  <si>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</si>
  <si>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</si>
  <si>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</si>
  <si>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</si>
  <si>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</si>
  <si>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</si>
  <si>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</si>
  <si>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</si>
  <si>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</si>
  <si>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</si>
  <si>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</si>
  <si>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</si>
  <si>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</si>
  <si>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</si>
  <si>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</si>
  <si>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</si>
  <si>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</si>
  <si>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</si>
  <si>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</si>
  <si>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</si>
  <si>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</si>
  <si>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</si>
  <si>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</si>
  <si>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</si>
  <si>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</si>
  <si>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</si>
  <si>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</si>
  <si>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</si>
  <si>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</si>
  <si>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</si>
  <si>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</si>
  <si>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</si>
  <si>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</si>
  <si>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</si>
  <si>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</si>
  <si>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</si>
  <si>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</si>
  <si>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</si>
  <si>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</si>
  <si>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</si>
  <si>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</si>
  <si>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</si>
  <si>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</si>
  <si>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</si>
  <si>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</si>
  <si>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</si>
  <si>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</si>
  <si>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</si>
  <si>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</si>
  <si>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</si>
  <si>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</si>
  <si>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</si>
  <si>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</si>
  <si>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</si>
  <si>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</si>
  <si>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</si>
  <si>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</si>
  <si>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</si>
  <si>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</si>
  <si>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</si>
  <si>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</si>
  <si>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</si>
  <si>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</si>
  <si>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</si>
  <si>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</si>
  <si>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</si>
  <si>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</si>
  <si>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</si>
  <si>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</si>
  <si>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</si>
  <si>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</si>
  <si>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</si>
  <si>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</si>
  <si>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</si>
  <si>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</si>
  <si>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</si>
  <si>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</si>
  <si>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</si>
  <si>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</si>
  <si>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</si>
  <si>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</si>
  <si>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</si>
  <si>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</si>
  <si>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</si>
  <si>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</si>
  <si>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</si>
  <si>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</si>
  <si>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</si>
  <si>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</si>
  <si>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</si>
  <si>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</si>
  <si>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</si>
  <si>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</si>
  <si>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</si>
  <si>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</si>
  <si>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</si>
  <si>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</si>
  <si>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</si>
  <si>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</si>
  <si>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</si>
  <si>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</si>
  <si>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</si>
  <si>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</si>
  <si>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</si>
  <si>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</si>
  <si>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</si>
  <si>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</si>
  <si>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</si>
  <si>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</si>
  <si>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</si>
  <si>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</si>
  <si>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</si>
  <si>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</si>
  <si>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</si>
  <si>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</si>
  <si>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</si>
  <si>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</si>
  <si>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</si>
  <si>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</si>
  <si>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</si>
  <si>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</si>
  <si>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</si>
  <si>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</si>
  <si>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</si>
  <si>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</si>
  <si>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</si>
  <si>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</si>
  <si>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</si>
  <si>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</si>
  <si>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</si>
  <si>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</si>
  <si>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</si>
  <si>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</si>
  <si>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</si>
  <si>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</si>
  <si>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</si>
  <si>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</si>
  <si>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</si>
  <si>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</si>
  <si>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</si>
  <si>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</si>
  <si>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</si>
  <si>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</si>
  <si>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</si>
  <si>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</si>
  <si>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</si>
  <si>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</si>
  <si>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</si>
  <si>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</si>
  <si>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</si>
  <si>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</si>
  <si>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</si>
  <si>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</si>
  <si>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</si>
  <si>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</si>
  <si>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</si>
  <si>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</si>
  <si>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</si>
  <si>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</si>
  <si>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</si>
  <si>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</si>
  <si>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</si>
  <si>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</si>
  <si>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</si>
  <si>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</si>
  <si>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</si>
  <si>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</si>
  <si>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</si>
  <si>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</si>
  <si>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</si>
  <si>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</si>
  <si>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</si>
  <si>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</si>
  <si>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</si>
  <si>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</si>
  <si>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</si>
  <si>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</si>
  <si>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</si>
  <si>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</si>
  <si>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</si>
  <si>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</si>
  <si>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</si>
  <si>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</si>
  <si>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</si>
  <si>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</si>
  <si>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</si>
  <si>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</si>
  <si>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</si>
  <si>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</si>
  <si>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</si>
  <si>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</si>
  <si>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</si>
  <si>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</si>
  <si>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</si>
  <si>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</si>
  <si>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</si>
  <si>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</si>
  <si>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</si>
  <si>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</si>
  <si>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</si>
  <si>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</si>
  <si>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</si>
  <si>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</si>
  <si>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</si>
  <si>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</si>
  <si>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</si>
  <si>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</si>
  <si>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</si>
  <si>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</si>
  <si>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</si>
  <si>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</si>
  <si>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</si>
  <si>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</si>
  <si>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</si>
  <si>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</si>
  <si>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</si>
  <si>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</si>
  <si>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</si>
  <si>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</si>
  <si>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</si>
  <si>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</si>
  <si>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</si>
  <si>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</si>
  <si>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</si>
  <si>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</si>
  <si>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</si>
  <si>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</si>
  <si>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</si>
  <si>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</si>
  <si>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</si>
  <si>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</si>
  <si>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</si>
  <si>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</si>
  <si>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</si>
  <si>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</si>
  <si>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</si>
  <si>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</si>
  <si>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</si>
  <si>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</si>
  <si>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</si>
  <si>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</si>
  <si>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</si>
  <si>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</si>
  <si>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</si>
  <si>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</si>
  <si>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</si>
  <si>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</si>
  <si>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</si>
  <si>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</si>
  <si>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</si>
  <si>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</si>
  <si>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</si>
  <si>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</si>
  <si>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</si>
  <si>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</si>
  <si>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</si>
  <si>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</si>
  <si>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</si>
  <si>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</si>
  <si>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</si>
  <si>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</si>
  <si>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</si>
  <si>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</si>
  <si>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</si>
  <si>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</si>
  <si>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</si>
  <si>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</si>
  <si>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</si>
  <si>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</si>
  <si>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</si>
  <si>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</si>
  <si>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</si>
  <si>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</si>
  <si>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</si>
  <si>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</si>
  <si>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</si>
  <si>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</si>
  <si>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</si>
  <si>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</si>
  <si>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</si>
  <si>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</si>
  <si>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</si>
  <si>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</si>
  <si>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</si>
  <si>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</si>
  <si>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</si>
  <si>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</si>
  <si>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</si>
  <si>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</si>
  <si>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</si>
  <si>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</si>
  <si>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</si>
  <si>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</si>
  <si>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</si>
  <si>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</si>
  <si>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</si>
  <si>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</si>
  <si>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</si>
  <si>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</si>
  <si>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</si>
  <si>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</si>
  <si>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</si>
  <si>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</si>
  <si>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</si>
  <si>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</si>
  <si>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</si>
  <si>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</si>
  <si>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</si>
  <si>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</si>
  <si>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</si>
  <si>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</si>
  <si>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</si>
  <si>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</si>
  <si>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</si>
  <si>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</si>
  <si>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</si>
  <si>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</si>
  <si>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</si>
  <si>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</si>
  <si>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</si>
  <si>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</si>
  <si>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</si>
  <si>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</si>
  <si>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</si>
  <si>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</si>
  <si>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</si>
  <si>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</si>
  <si>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</si>
  <si>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</si>
  <si>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</si>
  <si>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</si>
  <si>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</si>
  <si>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</si>
  <si>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</si>
  <si>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</si>
  <si>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</si>
  <si>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</si>
  <si>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</si>
  <si>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</si>
  <si>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</si>
  <si>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</si>
  <si>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</si>
  <si>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</si>
  <si>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</si>
  <si>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</si>
  <si>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</si>
  <si>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</si>
  <si>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</si>
  <si>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</si>
  <si>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</si>
  <si>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</si>
  <si>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</si>
  <si>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</si>
  <si>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</si>
  <si>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</si>
  <si>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</si>
  <si>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</si>
  <si>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</si>
  <si>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</si>
  <si>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</si>
  <si>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</si>
  <si>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</si>
  <si>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</si>
  <si>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</si>
  <si>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</si>
  <si>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</si>
  <si>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</si>
  <si>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</si>
  <si>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</si>
  <si>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</si>
  <si>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</si>
  <si>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</si>
  <si>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</si>
  <si>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</si>
  <si>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</si>
  <si>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</si>
  <si>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</si>
  <si>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</si>
  <si>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</si>
  <si>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</si>
  <si>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</si>
  <si>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</si>
  <si>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</si>
  <si>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</si>
  <si>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</si>
  <si>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</si>
  <si>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</si>
  <si>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</si>
  <si>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</si>
  <si>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</si>
  <si>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</si>
  <si>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</si>
  <si>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</si>
  <si>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</si>
  <si>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</si>
  <si>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</si>
  <si>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</si>
  <si>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</si>
  <si>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</si>
  <si>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</si>
  <si>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</si>
  <si>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</si>
  <si>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</si>
  <si>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</si>
  <si>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</si>
  <si>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</si>
  <si>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</si>
  <si>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</si>
  <si>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</si>
  <si>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</si>
  <si>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</si>
  <si>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</si>
  <si>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</si>
  <si>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</si>
  <si>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</si>
  <si>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</si>
  <si>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</si>
  <si>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</si>
  <si>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</si>
  <si>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</si>
  <si>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</si>
  <si>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</si>
  <si>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</si>
  <si>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</si>
  <si>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</si>
  <si>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</si>
  <si>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</si>
  <si>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</si>
  <si>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</si>
  <si>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</si>
  <si>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</si>
  <si>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</si>
  <si>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</si>
  <si>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</si>
  <si>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</si>
  <si>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</si>
  <si>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</si>
  <si>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</si>
  <si>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</si>
  <si>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</si>
  <si>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</si>
  <si>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</si>
  <si>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</si>
  <si>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</si>
  <si>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</si>
  <si>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</si>
  <si>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</si>
  <si>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</si>
  <si>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</si>
  <si>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</si>
  <si>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</si>
  <si>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</si>
  <si>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</si>
  <si>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</si>
  <si>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</si>
  <si>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</si>
  <si>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</si>
  <si>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</si>
  <si>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</si>
  <si>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</si>
  <si>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</si>
  <si>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</si>
  <si>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</si>
  <si>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</si>
  <si>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</si>
  <si>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</si>
  <si>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</si>
  <si>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</si>
  <si>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</si>
  <si>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</si>
  <si>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</si>
  <si>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</si>
  <si>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</si>
  <si>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</si>
  <si>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</si>
  <si>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</si>
  <si>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</si>
  <si>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</si>
  <si>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</si>
  <si>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</si>
  <si>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</si>
  <si>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</si>
  <si>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</si>
  <si>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</si>
  <si>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</si>
  <si>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</si>
  <si>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</si>
  <si>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</si>
  <si>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</si>
  <si>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</si>
  <si>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</si>
  <si>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</si>
  <si>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</si>
  <si>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</si>
  <si>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</si>
  <si>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</si>
  <si>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</si>
  <si>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</si>
  <si>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</si>
  <si>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</si>
  <si>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</si>
  <si>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</si>
  <si>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</si>
  <si>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</si>
  <si>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</si>
  <si>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</si>
  <si>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</si>
  <si>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</si>
  <si>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</si>
  <si>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</si>
  <si>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</si>
  <si>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</si>
  <si>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</si>
  <si>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</si>
  <si>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</si>
  <si>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</si>
  <si>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</si>
  <si>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</si>
  <si>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</si>
  <si>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</si>
  <si>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</si>
  <si>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</si>
  <si>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</si>
  <si>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</si>
  <si>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</si>
  <si>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</si>
  <si>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</si>
  <si>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</si>
  <si>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</si>
  <si>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</si>
  <si>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</si>
  <si>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</si>
  <si>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</si>
  <si>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</si>
  <si>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</si>
  <si>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</si>
  <si>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</si>
  <si>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</si>
  <si>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</si>
  <si>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</si>
  <si>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</si>
  <si>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</si>
  <si>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</si>
  <si>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</si>
  <si>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</si>
  <si>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</si>
  <si>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</si>
  <si>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</si>
  <si>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</si>
  <si>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</si>
  <si>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</si>
  <si>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</si>
  <si>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</si>
  <si>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</si>
  <si>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</si>
  <si>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</si>
  <si>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</si>
  <si>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</si>
  <si>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</si>
  <si>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</si>
  <si>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</si>
  <si>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</si>
  <si>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</si>
  <si>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</si>
  <si>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</si>
  <si>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</si>
  <si>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</si>
  <si>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</si>
  <si>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</si>
  <si>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</si>
  <si>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</si>
  <si>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</si>
  <si>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</si>
  <si>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</si>
  <si>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</si>
  <si>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</si>
  <si>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</si>
  <si>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</si>
  <si>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</si>
  <si>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</si>
  <si>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</si>
  <si>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</si>
  <si>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</si>
  <si>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</si>
  <si>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</si>
  <si>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</si>
  <si>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</si>
  <si>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</si>
  <si>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</si>
  <si>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</si>
  <si>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</si>
  <si>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</si>
  <si>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</si>
  <si>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</si>
  <si>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</si>
  <si>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</si>
  <si>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</si>
  <si>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</si>
  <si>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</si>
  <si>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</si>
  <si>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</si>
  <si>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</si>
  <si>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</si>
  <si>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</si>
  <si>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</si>
  <si>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</si>
  <si>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</si>
  <si>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</si>
  <si>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</si>
  <si>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</si>
  <si>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</si>
  <si>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</si>
  <si>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</si>
  <si>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</si>
  <si>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</si>
  <si>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</si>
  <si>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</si>
  <si>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</si>
  <si>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</si>
  <si>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</si>
  <si>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</si>
  <si>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</si>
  <si>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</si>
  <si>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</si>
  <si>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</si>
  <si>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</si>
  <si>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</si>
  <si>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</si>
  <si>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</si>
  <si>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</si>
  <si>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</si>
  <si>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</si>
  <si>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</si>
  <si>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</si>
  <si>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</si>
  <si>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</si>
  <si>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</si>
  <si>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</si>
  <si>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</si>
  <si>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</si>
  <si>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</si>
  <si>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</si>
  <si>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</si>
  <si>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</si>
  <si>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</si>
  <si>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</si>
  <si>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</si>
  <si>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</si>
  <si>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</si>
  <si>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</si>
  <si>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</si>
  <si>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</si>
  <si>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</si>
  <si>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</si>
  <si>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</si>
  <si>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</si>
  <si>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</si>
  <si>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</si>
  <si>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</si>
  <si>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</si>
  <si>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</si>
  <si>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</si>
  <si>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</si>
  <si>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</si>
  <si>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</si>
  <si>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</si>
  <si>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</si>
  <si>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</si>
  <si>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</si>
  <si>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</si>
  <si>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</si>
  <si>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</si>
  <si>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</si>
  <si>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</si>
  <si>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</si>
  <si>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</si>
  <si>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</si>
  <si>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</si>
  <si>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</si>
  <si>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</si>
  <si>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</si>
  <si>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</si>
  <si>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</si>
  <si>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</si>
  <si>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</si>
  <si>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</si>
  <si>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</si>
  <si>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</si>
  <si>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</si>
  <si>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</si>
  <si>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</si>
  <si>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</si>
  <si>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</si>
  <si>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</si>
  <si>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</si>
  <si>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</si>
  <si>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</si>
  <si>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</si>
  <si>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</si>
  <si>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</si>
  <si>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</si>
  <si>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</si>
  <si>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</si>
  <si>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</si>
  <si>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</si>
  <si>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</si>
  <si>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</si>
  <si>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</si>
  <si>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</si>
  <si>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</si>
  <si>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</si>
  <si>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</si>
  <si>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</si>
  <si>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</si>
  <si>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</si>
  <si>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</si>
  <si>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</si>
  <si>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</si>
  <si>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</si>
  <si>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</si>
  <si>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</si>
  <si>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</si>
  <si>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</si>
  <si>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</si>
  <si>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</si>
  <si>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</si>
  <si>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</si>
  <si>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</si>
  <si>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</si>
  <si>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</si>
  <si>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</si>
  <si>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</si>
  <si>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</si>
  <si>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</si>
  <si>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</si>
  <si>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</si>
  <si>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</si>
  <si>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</si>
  <si>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</si>
  <si>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</si>
  <si>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</si>
  <si>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</si>
  <si>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</si>
  <si>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</si>
  <si>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</si>
  <si>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</si>
  <si>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</si>
  <si>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</si>
  <si>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</si>
  <si>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</si>
  <si>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</si>
  <si>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</si>
  <si>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</si>
  <si>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</si>
  <si>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</si>
  <si>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</si>
  <si>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</si>
  <si>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</si>
  <si>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</si>
  <si>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</si>
  <si>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</si>
  <si>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</si>
  <si>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</si>
  <si>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</si>
  <si>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</si>
  <si>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</si>
  <si>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</si>
  <si>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</si>
  <si>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</si>
  <si>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</si>
  <si>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</si>
  <si>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</si>
  <si>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</si>
  <si>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</si>
  <si>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</si>
  <si>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</si>
  <si>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</si>
  <si>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</si>
  <si>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</si>
  <si>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</si>
  <si>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</si>
  <si>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</si>
  <si>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</si>
  <si>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</si>
  <si>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</si>
  <si>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</si>
  <si>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</si>
  <si>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</si>
  <si>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</si>
  <si>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</si>
  <si>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</si>
  <si>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</si>
  <si>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</si>
  <si>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</si>
  <si>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</si>
  <si>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</si>
  <si>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</si>
  <si>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</si>
  <si>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</si>
  <si>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</si>
  <si>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</si>
  <si>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</si>
  <si>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</si>
  <si>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</si>
  <si>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</si>
  <si>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</si>
  <si>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</si>
  <si>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</si>
  <si>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</si>
  <si>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</si>
  <si>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</si>
  <si>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</si>
  <si>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</si>
  <si>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</si>
  <si>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</si>
  <si>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</si>
  <si>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</si>
  <si>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</si>
  <si>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</si>
  <si>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</si>
  <si>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</si>
  <si>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</si>
  <si>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</si>
  <si>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</si>
  <si>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</si>
  <si>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</si>
  <si>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</si>
  <si>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</si>
  <si>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</si>
  <si>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</si>
  <si>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</si>
  <si>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</si>
  <si>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</si>
  <si>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</si>
  <si>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</si>
  <si>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</si>
  <si>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</si>
  <si>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</si>
  <si>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</si>
  <si>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</si>
  <si>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</si>
  <si>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</si>
  <si>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</si>
  <si>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</si>
  <si>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</si>
  <si>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</si>
  <si>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</si>
  <si>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</si>
  <si>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</si>
  <si>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</si>
  <si>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</si>
  <si>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</si>
  <si>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</si>
  <si>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</si>
  <si>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</si>
  <si>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</si>
  <si>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</si>
  <si>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</si>
  <si>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</si>
  <si>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</si>
  <si>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</si>
  <si>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</si>
  <si>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</si>
  <si>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</si>
  <si>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</si>
  <si>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</si>
  <si>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</si>
  <si>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</si>
  <si>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</si>
  <si>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</si>
  <si>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</si>
  <si>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</si>
  <si>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</si>
  <si>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</si>
  <si>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</si>
  <si>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</si>
  <si>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</si>
  <si>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</si>
  <si>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</si>
  <si>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</si>
  <si>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</si>
  <si>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</si>
  <si>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</si>
  <si>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</si>
  <si>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</si>
  <si>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</si>
  <si>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</si>
  <si>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</si>
  <si>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</si>
  <si>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</si>
  <si>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</si>
  <si>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</si>
  <si>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</si>
  <si>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</si>
  <si>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</si>
  <si>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</si>
  <si>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</si>
  <si>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</si>
  <si>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</si>
  <si>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</si>
  <si>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</si>
  <si>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</si>
  <si>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</si>
  <si>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</si>
  <si>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</si>
  <si>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</si>
  <si>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</si>
  <si>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</si>
  <si>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</si>
  <si>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</si>
  <si>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</si>
  <si>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</si>
  <si>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</si>
  <si>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</si>
  <si>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</si>
  <si>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</si>
  <si>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</si>
  <si>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</si>
  <si>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</si>
  <si>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</si>
  <si>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</si>
  <si>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</si>
  <si>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</si>
  <si>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</si>
  <si>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</si>
  <si>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</si>
  <si>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</si>
  <si>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</si>
  <si>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</si>
  <si>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</si>
  <si>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</si>
  <si>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</si>
  <si>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</si>
  <si>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</si>
  <si>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</si>
  <si>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</si>
  <si>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</si>
  <si>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</si>
  <si>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</si>
  <si>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</si>
  <si>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</si>
  <si>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</si>
  <si>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</si>
  <si>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</si>
  <si>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</si>
  <si>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</si>
  <si>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</si>
  <si>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</si>
  <si>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</si>
  <si>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</si>
  <si>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</si>
  <si>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</si>
  <si>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</si>
  <si>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</si>
  <si>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</si>
  <si>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</si>
  <si>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</si>
  <si>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</si>
  <si>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</si>
  <si>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</si>
  <si>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</si>
  <si>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</si>
  <si>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</si>
  <si>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</si>
  <si>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</si>
  <si>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</si>
  <si>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</si>
  <si>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</si>
  <si>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</si>
  <si>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</si>
  <si>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</si>
  <si>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</si>
  <si>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</si>
  <si>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</si>
  <si>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</si>
  <si>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</si>
  <si>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</si>
  <si>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</si>
  <si>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</si>
  <si>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</si>
  <si>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</si>
  <si>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</si>
  <si>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</si>
  <si>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</si>
  <si>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</si>
  <si>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</si>
  <si>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</si>
  <si>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</si>
  <si>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</si>
  <si>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</si>
  <si>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</si>
  <si>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</si>
  <si>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</si>
  <si>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</si>
  <si>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</si>
  <si>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</si>
  <si>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</si>
  <si>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</si>
  <si>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</si>
  <si>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</si>
  <si>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</si>
  <si>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</si>
  <si>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</si>
  <si>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</si>
  <si>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</si>
  <si>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</si>
  <si>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</si>
  <si>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</si>
  <si>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</si>
  <si>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</si>
  <si>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</si>
  <si>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</si>
  <si>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</si>
  <si>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</si>
  <si>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</si>
  <si>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</si>
  <si>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</si>
  <si>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</si>
  <si>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</si>
  <si>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</si>
  <si>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</si>
  <si>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</si>
  <si>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</si>
  <si>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</si>
  <si>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</si>
  <si>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</si>
  <si>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</si>
  <si>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</si>
  <si>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</si>
  <si>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</si>
  <si>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</si>
  <si>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</si>
  <si>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</si>
  <si>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</si>
  <si>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</si>
  <si>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</si>
  <si>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</si>
  <si>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</si>
  <si>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</si>
  <si>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</si>
  <si>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</si>
  <si>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</si>
  <si>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</si>
  <si>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</si>
  <si>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</si>
  <si>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</si>
  <si>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</si>
  <si>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</si>
  <si>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</si>
  <si>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</si>
  <si>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</si>
  <si>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</si>
  <si>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</si>
  <si>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</si>
  <si>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</si>
  <si>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</si>
  <si>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</si>
  <si>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</si>
  <si>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</si>
  <si>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</si>
  <si>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</si>
  <si>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</si>
  <si>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</si>
  <si>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</si>
  <si>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</si>
  <si>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</si>
  <si>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</si>
  <si>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</si>
  <si>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</si>
  <si>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</si>
  <si>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</si>
  <si>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</si>
  <si>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</si>
  <si>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</si>
  <si>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</si>
  <si>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</si>
  <si>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</si>
  <si>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</si>
  <si>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</si>
  <si>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</si>
  <si>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</si>
  <si>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</si>
  <si>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</si>
  <si>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</si>
  <si>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</si>
  <si>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</si>
  <si>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</si>
  <si>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</si>
  <si>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</si>
  <si>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</si>
  <si>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</si>
  <si>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</si>
  <si>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</si>
  <si>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</si>
  <si>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</si>
  <si>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</si>
  <si>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</si>
  <si>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</si>
  <si>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</si>
  <si>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</si>
  <si>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</si>
  <si>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</si>
  <si>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</si>
  <si>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</si>
  <si>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</si>
  <si>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</si>
  <si>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</si>
  <si>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</si>
  <si>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</si>
  <si>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</si>
  <si>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</si>
  <si>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</si>
  <si>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</si>
  <si>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</si>
  <si>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</si>
  <si>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</si>
  <si>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</si>
  <si>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</si>
  <si>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</si>
  <si>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</si>
  <si>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</si>
  <si>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</si>
  <si>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</si>
  <si>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</si>
  <si>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</si>
  <si>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</si>
  <si>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</si>
  <si>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</si>
  <si>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</si>
  <si>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</si>
  <si>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</si>
  <si>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</si>
  <si>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</si>
  <si>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</si>
  <si>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</si>
  <si>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</si>
  <si>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</si>
  <si>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</si>
  <si>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</si>
  <si>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</si>
  <si>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</si>
  <si>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</si>
  <si>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</si>
  <si>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</si>
  <si>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</si>
  <si>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</si>
  <si>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</si>
  <si>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</si>
  <si>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</si>
  <si>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</si>
  <si>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</si>
  <si>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</si>
  <si>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</si>
  <si>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</si>
  <si>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</si>
  <si>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</si>
  <si>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</si>
  <si>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</si>
  <si>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</si>
  <si>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</si>
  <si>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</si>
  <si>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</si>
  <si>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</si>
  <si>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</si>
  <si>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</si>
  <si>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</si>
  <si>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</si>
  <si>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</si>
  <si>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</si>
  <si>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</si>
  <si>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</si>
  <si>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</si>
  <si>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</si>
  <si>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</si>
  <si>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</si>
  <si>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</si>
  <si>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</si>
  <si>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</si>
  <si>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</si>
  <si>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</si>
  <si>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</si>
  <si>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</si>
  <si>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</si>
  <si>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</si>
  <si>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</si>
  <si>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</si>
  <si>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</si>
  <si>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</si>
  <si>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</si>
  <si>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</si>
  <si>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</si>
  <si>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</si>
  <si>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</si>
  <si>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</si>
  <si>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</si>
  <si>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</si>
  <si>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</si>
  <si>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</si>
  <si>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</si>
  <si>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</si>
  <si>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</si>
  <si>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</si>
  <si>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</si>
  <si>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</si>
  <si>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</si>
  <si>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</si>
  <si>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</si>
  <si>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</si>
  <si>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</si>
  <si>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</si>
  <si>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</si>
  <si>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</si>
  <si>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</si>
  <si>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</si>
  <si>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</si>
  <si>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</si>
  <si>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</si>
  <si>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</si>
  <si>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</si>
  <si>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</si>
  <si>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</si>
  <si>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</si>
  <si>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</si>
  <si>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</si>
  <si>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</si>
  <si>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</si>
  <si>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</si>
  <si>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</si>
  <si>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</si>
  <si>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</si>
  <si>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</si>
  <si>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</si>
  <si>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</si>
  <si>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</si>
  <si>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</si>
  <si>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</si>
  <si>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</si>
  <si>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</si>
  <si>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</si>
  <si>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</si>
  <si>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</si>
  <si>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</si>
  <si>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</si>
  <si>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</si>
  <si>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</si>
  <si>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</si>
  <si>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</si>
  <si>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</si>
  <si>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</si>
  <si>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</si>
  <si>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</si>
  <si>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</si>
  <si>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</si>
  <si>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</si>
  <si>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</si>
  <si>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</si>
  <si>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</si>
  <si>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</si>
  <si>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</si>
  <si>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</si>
  <si>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</si>
  <si>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</si>
  <si>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</si>
  <si>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</si>
  <si>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</si>
  <si>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</si>
  <si>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</si>
  <si>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</si>
  <si>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</si>
  <si>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</si>
  <si>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</si>
  <si>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</si>
  <si>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</si>
  <si>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</si>
  <si>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</si>
  <si>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</si>
  <si>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</si>
  <si>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</si>
  <si>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</si>
  <si>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</si>
  <si>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</si>
  <si>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</si>
  <si>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</si>
  <si>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</si>
  <si>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</si>
  <si>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</si>
  <si>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</si>
  <si>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</si>
  <si>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</si>
  <si>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</si>
  <si>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</si>
  <si>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</si>
  <si>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</si>
  <si>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</si>
  <si>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</si>
  <si>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</si>
  <si>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</si>
  <si>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</si>
  <si>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</si>
  <si>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</si>
  <si>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</si>
  <si>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</si>
  <si>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</si>
  <si>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</si>
  <si>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</si>
  <si>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</si>
  <si>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</si>
  <si>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</si>
  <si>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</si>
  <si>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</si>
  <si>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</si>
  <si>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</si>
  <si>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</si>
  <si>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</si>
  <si>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</si>
  <si>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</si>
  <si>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</si>
  <si>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</si>
  <si>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</si>
  <si>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</si>
  <si>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</si>
  <si>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</si>
  <si>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</si>
  <si>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</si>
  <si>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</si>
  <si>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</si>
  <si>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</si>
  <si>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</si>
  <si>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</si>
  <si>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</si>
  <si>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</si>
  <si>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</si>
  <si>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</si>
  <si>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</si>
  <si>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</si>
  <si>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</si>
  <si>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</si>
  <si>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</si>
  <si>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</si>
  <si>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</si>
  <si>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</si>
  <si>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</si>
  <si>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</si>
  <si>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</si>
  <si>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</si>
  <si>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</si>
  <si>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</si>
  <si>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</si>
  <si>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</si>
  <si>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</si>
  <si>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</si>
  <si>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</si>
  <si>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</si>
  <si>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</si>
  <si>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</si>
  <si>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</si>
  <si>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</si>
  <si>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</si>
  <si>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</si>
  <si>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</si>
  <si>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</si>
  <si>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</si>
  <si>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</si>
  <si>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</si>
  <si>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</si>
  <si>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</si>
  <si>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</si>
  <si>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</si>
  <si>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</si>
  <si>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</si>
  <si>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</si>
  <si>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</si>
  <si>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</si>
  <si>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</si>
  <si>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</si>
  <si>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</si>
  <si>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</si>
  <si>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</si>
  <si>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</si>
  <si>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</si>
  <si>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</si>
  <si>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</si>
  <si>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</si>
  <si>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</si>
  <si>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</si>
  <si>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</si>
  <si>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</si>
  <si>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</si>
  <si>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</si>
  <si>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</si>
  <si>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</si>
  <si>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</si>
  <si>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</si>
  <si>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</si>
  <si>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</si>
  <si>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</si>
  <si>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</si>
  <si>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</si>
  <si>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</si>
  <si>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</si>
  <si>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</si>
  <si>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</si>
  <si>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</si>
  <si>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</si>
  <si>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</si>
  <si>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</si>
  <si>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</si>
  <si>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</si>
  <si>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</si>
  <si>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</si>
  <si>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</si>
  <si>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</si>
  <si>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</si>
  <si>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</si>
  <si>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</si>
  <si>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</si>
  <si>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</si>
  <si>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</si>
  <si>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</si>
  <si>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</si>
  <si>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</si>
  <si>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</si>
  <si>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</si>
  <si>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</si>
  <si>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</si>
  <si>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</si>
  <si>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</si>
  <si>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</si>
  <si>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</si>
  <si>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</si>
  <si>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</si>
  <si>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</si>
  <si>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</si>
  <si>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</si>
  <si>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</si>
  <si>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</si>
  <si>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</si>
  <si>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</si>
  <si>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</si>
  <si>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</si>
  <si>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</si>
  <si>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</si>
  <si>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</si>
  <si>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</si>
  <si>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</si>
  <si>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</si>
  <si>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</si>
  <si>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</si>
  <si>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</si>
  <si>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</si>
  <si>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</si>
  <si>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</si>
  <si>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</si>
  <si>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</si>
  <si>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</si>
  <si>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</si>
  <si>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</si>
  <si>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</si>
  <si>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</si>
  <si>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</si>
  <si>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</si>
  <si>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</si>
  <si>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</si>
  <si>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</si>
  <si>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</si>
  <si>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</si>
  <si>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</si>
  <si>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</si>
  <si>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</si>
  <si>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</si>
  <si>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</si>
  <si>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</si>
  <si>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</si>
  <si>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</si>
  <si>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</si>
  <si>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</si>
  <si>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</si>
  <si>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</si>
  <si>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</si>
  <si>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</si>
  <si>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</si>
  <si>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</si>
  <si>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</si>
  <si>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</si>
  <si>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</si>
  <si>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</si>
  <si>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</si>
  <si>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</si>
  <si>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</si>
  <si>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</si>
  <si>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</si>
  <si>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</si>
  <si>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</si>
  <si>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</si>
  <si>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</si>
  <si>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</si>
  <si>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</si>
  <si>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</si>
  <si>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</si>
  <si>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</si>
  <si>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</si>
  <si>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</si>
  <si>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</si>
  <si>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</si>
  <si>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</si>
  <si>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</si>
  <si>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</si>
  <si>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</si>
  <si>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</si>
  <si>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</si>
  <si>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</si>
  <si>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</si>
  <si>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</si>
  <si>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</si>
  <si>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</si>
  <si>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</si>
  <si>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</si>
  <si>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</si>
  <si>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</si>
  <si>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</si>
  <si>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</si>
  <si>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</si>
  <si>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</si>
  <si>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</si>
  <si>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</si>
  <si>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</si>
  <si>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</si>
  <si>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</si>
  <si>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</si>
  <si>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</si>
  <si>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</si>
  <si>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</si>
  <si>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</si>
  <si>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</si>
  <si>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</si>
  <si>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</si>
  <si>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</si>
  <si>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</si>
  <si>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</si>
  <si>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</si>
  <si>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</si>
  <si>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</si>
  <si>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</si>
  <si>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</si>
  <si>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</si>
  <si>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</si>
  <si>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</si>
  <si>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</si>
  <si>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</si>
  <si>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</si>
  <si>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</si>
  <si>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</si>
  <si>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</si>
  <si>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</si>
  <si>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</si>
  <si>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</si>
  <si>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</si>
  <si>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</si>
  <si>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</si>
  <si>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</si>
  <si>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</si>
  <si>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</si>
  <si>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</si>
  <si>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</si>
  <si>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</si>
  <si>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</si>
  <si>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</si>
  <si>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</si>
  <si>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</si>
  <si>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</si>
  <si>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</si>
  <si>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</si>
  <si>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</si>
  <si>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</si>
  <si>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</si>
  <si>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</si>
  <si>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</si>
  <si>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</si>
  <si>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</si>
  <si>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</si>
  <si>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</si>
  <si>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</si>
  <si>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</si>
  <si>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</si>
  <si>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</si>
  <si>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</si>
  <si>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</si>
  <si>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</si>
  <si>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</si>
  <si>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</si>
  <si>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</si>
  <si>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</si>
  <si>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</si>
  <si>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</si>
  <si>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</si>
  <si>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</si>
  <si>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</si>
  <si>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</si>
  <si>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</si>
  <si>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</si>
  <si>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</si>
  <si>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</si>
  <si>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</si>
  <si>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</si>
  <si>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</si>
  <si>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</si>
  <si>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</si>
  <si>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</si>
  <si>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</si>
  <si>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</si>
  <si>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</si>
  <si>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</si>
  <si>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</si>
  <si>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</si>
  <si>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</si>
  <si>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</si>
  <si>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</si>
  <si>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</si>
  <si>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</si>
  <si>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</si>
  <si>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</si>
  <si>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</si>
  <si>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</si>
  <si>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</si>
  <si>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</si>
  <si>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</si>
  <si>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</si>
  <si>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</si>
  <si>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</si>
  <si>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</si>
  <si>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</si>
  <si>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</si>
  <si>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</si>
  <si>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</si>
  <si>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</si>
  <si>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</si>
  <si>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</si>
  <si>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</si>
  <si>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</si>
  <si>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</si>
  <si>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</si>
  <si>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</si>
  <si>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</si>
  <si>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</si>
  <si>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</si>
  <si>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</si>
  <si>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</si>
  <si>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</si>
  <si>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</si>
  <si>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</si>
  <si>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</si>
  <si>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</si>
  <si>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</si>
  <si>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</si>
  <si>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</si>
  <si>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</si>
  <si>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</si>
  <si>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</si>
  <si>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</si>
  <si>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</si>
  <si>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</si>
  <si>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</si>
  <si>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</si>
  <si>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</si>
  <si>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</si>
  <si>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</si>
  <si>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</si>
  <si>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</si>
  <si>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</si>
  <si>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</si>
  <si>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</si>
  <si>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</si>
  <si>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</si>
  <si>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</si>
  <si>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</si>
  <si>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</si>
  <si>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</si>
  <si>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</si>
  <si>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</si>
  <si>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</si>
  <si>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</si>
  <si>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</si>
  <si>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</si>
  <si>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</si>
  <si>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</si>
  <si>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</si>
  <si>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</si>
  <si>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</si>
  <si>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</si>
  <si>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</si>
  <si>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</si>
  <si>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</si>
  <si>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</si>
  <si>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</si>
  <si>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</si>
  <si>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</si>
  <si>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</si>
  <si>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</si>
  <si>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</si>
  <si>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</si>
  <si>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</si>
  <si>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</si>
  <si>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</si>
  <si>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</si>
  <si>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</si>
  <si>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</si>
  <si>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</si>
  <si>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</si>
  <si>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</si>
  <si>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</si>
  <si>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</si>
  <si>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</si>
  <si>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</si>
  <si>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</si>
  <si>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</si>
  <si>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</si>
  <si>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</si>
  <si>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</si>
  <si>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</si>
  <si>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</si>
  <si>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</si>
  <si>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</si>
  <si>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</si>
  <si>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</si>
  <si>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</si>
  <si>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</si>
  <si>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</si>
  <si>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</si>
  <si>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</si>
  <si>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</si>
  <si>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</si>
  <si>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</si>
  <si>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</si>
  <si>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</si>
  <si>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</si>
  <si>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</si>
  <si>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</si>
  <si>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</si>
  <si>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</si>
  <si>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</si>
  <si>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</si>
  <si>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</si>
  <si>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</si>
  <si>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</si>
  <si>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</si>
  <si>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</si>
  <si>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</si>
  <si>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</si>
  <si>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</si>
  <si>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</si>
  <si>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</si>
  <si>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</si>
  <si>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</si>
  <si>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</si>
  <si>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</si>
  <si>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</si>
  <si>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</si>
  <si>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</si>
  <si>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</si>
  <si>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</si>
  <si>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</si>
  <si>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</si>
  <si>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</si>
  <si>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</si>
  <si>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</si>
  <si>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</si>
  <si>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</si>
  <si>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</si>
  <si>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</si>
  <si>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</si>
  <si>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</si>
  <si>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</si>
  <si>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</si>
  <si>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</si>
  <si>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</si>
  <si>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</si>
  <si>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</si>
  <si>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</si>
  <si>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</si>
  <si>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</si>
  <si>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</si>
  <si>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</si>
  <si>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</si>
  <si>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</si>
  <si>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</si>
  <si>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</si>
  <si>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</si>
  <si>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</si>
  <si>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</si>
  <si>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</si>
  <si>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</si>
  <si>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</si>
  <si>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</si>
  <si>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</si>
  <si>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</si>
  <si>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</si>
  <si>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</si>
  <si>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</si>
  <si>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</si>
  <si>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</si>
  <si>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</si>
  <si>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</si>
  <si>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</si>
  <si>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</si>
  <si>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</si>
  <si>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</si>
  <si>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</si>
  <si>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</si>
  <si>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</si>
  <si>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</si>
  <si>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</si>
  <si>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</si>
  <si>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</si>
  <si>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</si>
  <si>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</si>
  <si>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</si>
  <si>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</si>
  <si>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</si>
  <si>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</si>
  <si>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</si>
  <si>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</si>
  <si>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</si>
  <si>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</si>
  <si>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</si>
  <si>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</si>
  <si>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</si>
  <si>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</si>
  <si>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</si>
  <si>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</si>
  <si>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</si>
  <si>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</si>
  <si>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</si>
  <si>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</si>
  <si>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</si>
  <si>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</si>
  <si>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</si>
  <si>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</si>
  <si>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</si>
  <si>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</si>
  <si>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</si>
  <si>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</si>
  <si>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</si>
  <si>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</si>
  <si>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</si>
  <si>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</si>
  <si>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</si>
  <si>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</si>
  <si>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</si>
  <si>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</si>
  <si>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</si>
  <si>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</si>
  <si>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</si>
  <si>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</si>
  <si>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</si>
  <si>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</si>
  <si>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</si>
  <si>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</si>
  <si>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</si>
  <si>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</si>
  <si>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</si>
  <si>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</si>
  <si>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</si>
  <si>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</si>
  <si>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</si>
  <si>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</si>
  <si>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</si>
  <si>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</si>
  <si>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</si>
  <si>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</si>
  <si>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</si>
  <si>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</si>
  <si>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</si>
  <si>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</si>
  <si>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</si>
  <si>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</si>
  <si>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</si>
  <si>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</si>
  <si>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</si>
  <si>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</si>
  <si>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</si>
  <si>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</si>
  <si>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</si>
  <si>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</si>
  <si>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</si>
  <si>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</si>
  <si>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</si>
  <si>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</si>
  <si>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</si>
  <si>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</si>
  <si>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</si>
  <si>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</si>
  <si>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</si>
  <si>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</si>
  <si>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</si>
  <si>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</si>
  <si>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</si>
  <si>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</si>
  <si>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</si>
  <si>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</si>
  <si>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</si>
  <si>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</si>
  <si>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</si>
  <si>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</si>
  <si>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</si>
  <si>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</si>
  <si>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</si>
  <si>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</si>
  <si>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</si>
  <si>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</si>
  <si>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</si>
  <si>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</si>
  <si>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</si>
  <si>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</si>
  <si>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</si>
  <si>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</si>
  <si>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</si>
  <si>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</si>
  <si>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</si>
  <si>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</si>
  <si>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</si>
  <si>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</si>
  <si>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</si>
  <si>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</si>
  <si>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</si>
  <si>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</si>
  <si>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</si>
  <si>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</si>
  <si>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</si>
  <si>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</si>
  <si>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</si>
  <si>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</si>
  <si>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</si>
  <si>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</si>
  <si>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</si>
  <si>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</si>
  <si>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</si>
  <si>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</si>
  <si>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</si>
  <si>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</si>
  <si>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</si>
  <si>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</si>
  <si>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</si>
  <si>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</si>
  <si>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</si>
  <si>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</si>
  <si>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</si>
  <si>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</si>
  <si>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</si>
  <si>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</si>
  <si>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</si>
  <si>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</si>
  <si>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</si>
  <si>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</si>
  <si>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</si>
  <si>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</si>
  <si>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</si>
  <si>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</si>
  <si>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</si>
  <si>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</si>
  <si>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</si>
  <si>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</si>
  <si>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</si>
  <si>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</si>
  <si>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</si>
  <si>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</si>
  <si>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</si>
  <si>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</si>
  <si>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</si>
  <si>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</si>
  <si>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</si>
  <si>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</si>
  <si>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</si>
  <si>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</si>
  <si>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</si>
  <si>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</si>
  <si>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</si>
  <si>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</si>
  <si>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</si>
  <si>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</si>
  <si>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</si>
  <si>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</si>
  <si>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</si>
  <si>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</si>
  <si>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</si>
  <si>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</si>
  <si>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</si>
  <si>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</si>
  <si>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</si>
  <si>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</si>
  <si>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</si>
  <si>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</si>
  <si>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</si>
  <si>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</si>
  <si>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</si>
  <si>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</si>
  <si>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</si>
  <si>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</si>
  <si>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</si>
  <si>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</si>
  <si>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</si>
  <si>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</si>
  <si>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</si>
  <si>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</si>
  <si>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</si>
  <si>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</si>
  <si>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</si>
  <si>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</si>
  <si>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</si>
  <si>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</si>
  <si>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</si>
  <si>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</si>
  <si>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</si>
  <si>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</si>
  <si>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</si>
  <si>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</si>
  <si>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</si>
  <si>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</si>
  <si>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</si>
  <si>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</si>
  <si>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</si>
  <si>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</si>
  <si>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</si>
  <si>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</si>
  <si>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</si>
  <si>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</si>
  <si>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</si>
  <si>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</si>
  <si>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</si>
  <si>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</si>
  <si>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</si>
  <si>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</si>
  <si>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</si>
  <si>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</si>
  <si>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</si>
  <si>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</si>
  <si>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</si>
  <si>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</si>
  <si>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</si>
  <si>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</si>
  <si>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</si>
  <si>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</si>
  <si>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</si>
  <si>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</si>
  <si>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</si>
  <si>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</si>
  <si>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</si>
  <si>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</si>
  <si>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</si>
  <si>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</si>
  <si>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</si>
  <si>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</si>
  <si>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</si>
  <si>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</si>
  <si>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</si>
  <si>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</si>
  <si>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</si>
  <si>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</si>
  <si>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</si>
  <si>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</si>
  <si>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</si>
  <si>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</si>
  <si>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</si>
  <si>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</si>
  <si>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</si>
  <si>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</si>
  <si>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</si>
  <si>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</si>
  <si>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</si>
  <si>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</si>
  <si>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</si>
  <si>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</si>
  <si>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</si>
  <si>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</si>
  <si>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</si>
  <si>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</si>
  <si>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</si>
  <si>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</si>
  <si>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</si>
  <si>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</si>
  <si>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</si>
  <si>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</si>
  <si>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</si>
  <si>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</si>
  <si>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</si>
  <si>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</si>
  <si>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</si>
  <si>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</si>
  <si>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</si>
  <si>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</si>
  <si>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</si>
  <si>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</si>
  <si>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</si>
  <si>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</si>
  <si>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</si>
  <si>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</si>
  <si>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</si>
  <si>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</si>
  <si>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</si>
  <si>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</si>
  <si>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</si>
  <si>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</si>
  <si>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</si>
  <si>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</si>
  <si>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</si>
  <si>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</si>
  <si>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</si>
  <si>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</si>
  <si>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</si>
  <si>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</si>
  <si>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</si>
  <si>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</si>
  <si>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</si>
  <si>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</si>
  <si>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</si>
  <si>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</si>
  <si>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</si>
  <si>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</si>
  <si>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</si>
  <si>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</si>
  <si>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</si>
  <si>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</si>
  <si>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</si>
  <si>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</si>
  <si>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</si>
  <si>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</si>
  <si>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</si>
  <si>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</si>
  <si>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</si>
  <si>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</si>
  <si>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</si>
  <si>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</si>
  <si>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</si>
  <si>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</si>
  <si>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</si>
  <si>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</si>
  <si>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</si>
  <si>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</si>
  <si>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</si>
  <si>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</si>
  <si>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</si>
  <si>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</si>
  <si>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</si>
  <si>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</si>
  <si>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</si>
  <si>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</si>
  <si>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</si>
  <si>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</si>
  <si>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</si>
  <si>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</si>
  <si>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</si>
  <si>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</si>
  <si>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</si>
  <si>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</si>
  <si>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</si>
  <si>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</si>
  <si>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</si>
  <si>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</si>
  <si>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</si>
  <si>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</si>
  <si>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</si>
  <si>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</si>
  <si>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</si>
  <si>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</si>
  <si>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</si>
  <si>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</si>
  <si>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</si>
  <si>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</si>
  <si>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</si>
  <si>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</si>
  <si>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</si>
  <si>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</si>
  <si>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</si>
  <si>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</si>
  <si>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</si>
  <si>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</si>
  <si>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</si>
  <si>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</si>
  <si>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</si>
  <si>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</si>
  <si>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</si>
  <si>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</si>
  <si>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</si>
  <si>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</si>
  <si>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</si>
  <si>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</si>
  <si>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</si>
  <si>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</si>
  <si>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</si>
  <si>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</si>
  <si>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</si>
  <si>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</si>
  <si>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</si>
  <si>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</si>
  <si>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</si>
  <si>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</si>
  <si>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</si>
  <si>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</si>
  <si>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</si>
  <si>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</si>
  <si>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</si>
  <si>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</si>
  <si>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</si>
  <si>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</si>
  <si>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</si>
  <si>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</si>
  <si>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</si>
  <si>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</si>
  <si>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</si>
  <si>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</si>
  <si>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</si>
  <si>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</si>
  <si>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</si>
  <si>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</si>
  <si>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</si>
  <si>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</si>
  <si>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</si>
  <si>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</si>
  <si>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</si>
  <si>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</si>
  <si>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</si>
  <si>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</si>
  <si>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</si>
  <si>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</si>
  <si>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</si>
  <si>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</si>
  <si>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</si>
  <si>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</si>
  <si>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</si>
  <si>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</si>
  <si>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</si>
  <si>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</si>
  <si>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</si>
  <si>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</si>
  <si>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</si>
  <si>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</si>
  <si>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</si>
  <si>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</si>
  <si>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</si>
  <si>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</si>
  <si>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</si>
  <si>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</si>
  <si>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</si>
  <si>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</si>
  <si>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</si>
  <si>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</si>
  <si>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</si>
  <si>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</si>
  <si>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</si>
  <si>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</si>
  <si>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</si>
  <si>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</si>
  <si>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</si>
  <si>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</si>
  <si>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</si>
  <si>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</si>
  <si>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</si>
  <si>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</si>
  <si>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</si>
  <si>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</si>
  <si>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</si>
  <si>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</si>
  <si>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</si>
  <si>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</si>
  <si>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</si>
  <si>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</si>
  <si>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</si>
  <si>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</si>
  <si>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</si>
  <si>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</si>
  <si>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</si>
  <si>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</si>
  <si>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</si>
  <si>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</si>
  <si>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</si>
  <si>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</si>
  <si>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</si>
  <si>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</si>
  <si>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</si>
  <si>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</si>
  <si>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</si>
  <si>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</si>
  <si>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</si>
  <si>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</si>
  <si>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</si>
  <si>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</si>
  <si>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</si>
  <si>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</si>
  <si>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</si>
  <si>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</si>
  <si>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</si>
  <si>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</si>
  <si>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</si>
  <si>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</si>
  <si>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</si>
  <si>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</si>
  <si>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</si>
  <si>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</si>
  <si>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</si>
  <si>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</si>
  <si>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</si>
  <si>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</si>
  <si>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</si>
  <si>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</si>
  <si>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</si>
  <si>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</si>
  <si>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</si>
  <si>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</si>
  <si>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</si>
  <si>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</si>
  <si>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</si>
  <si>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</si>
  <si>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</si>
  <si>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</si>
  <si>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</si>
  <si>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</si>
  <si>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</si>
  <si>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</si>
  <si>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</si>
  <si>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</si>
  <si>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</si>
  <si>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</si>
  <si>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</si>
  <si>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</si>
  <si>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</si>
  <si>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</si>
  <si>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</si>
  <si>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</si>
  <si>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</si>
  <si>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</si>
  <si>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</si>
  <si>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</si>
  <si>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</si>
  <si>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</si>
  <si>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</si>
  <si>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</si>
  <si>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</si>
  <si>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</si>
  <si>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</si>
  <si>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</si>
  <si>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</si>
  <si>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</si>
  <si>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</si>
  <si>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</si>
  <si>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</si>
  <si>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</si>
  <si>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</si>
  <si>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</si>
  <si>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</si>
  <si>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</si>
  <si>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</si>
  <si>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</si>
  <si>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</si>
  <si>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</si>
  <si>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</si>
  <si>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</si>
  <si>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</si>
  <si>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</si>
  <si>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</si>
  <si>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</si>
  <si>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</si>
  <si>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</si>
  <si>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</si>
  <si>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</si>
  <si>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</si>
  <si>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</si>
  <si>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</si>
  <si>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</si>
  <si>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</si>
  <si>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</si>
  <si>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</si>
  <si>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</si>
  <si>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</si>
  <si>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</si>
  <si>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</si>
  <si>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</si>
  <si>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</si>
  <si>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</si>
  <si>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</si>
  <si>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</si>
  <si>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</si>
  <si>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</si>
  <si>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</si>
  <si>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</si>
  <si>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</si>
  <si>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</si>
  <si>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</si>
  <si>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</si>
  <si>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</si>
  <si>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</si>
  <si>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</si>
  <si>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</si>
  <si>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</si>
  <si>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</si>
  <si>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</si>
  <si>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</si>
  <si>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</si>
  <si>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</si>
  <si>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</si>
  <si>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</si>
  <si>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</si>
  <si>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</si>
  <si>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</si>
  <si>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</si>
  <si>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</si>
  <si>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</si>
  <si>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</si>
  <si>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</si>
  <si>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</si>
  <si>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</si>
  <si>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</si>
  <si>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</si>
  <si>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</si>
  <si>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</si>
  <si>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</si>
  <si>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</si>
  <si>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</si>
  <si>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</si>
  <si>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</si>
  <si>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</si>
  <si>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</si>
  <si>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</si>
  <si>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</si>
  <si>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</si>
  <si>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</si>
  <si>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</si>
  <si>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</si>
  <si>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</si>
  <si>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</si>
  <si>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</si>
  <si>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</si>
  <si>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</si>
  <si>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</si>
  <si>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</si>
  <si>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</si>
  <si>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</si>
  <si>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</si>
  <si>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</si>
  <si>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</si>
  <si>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</si>
  <si>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</si>
  <si>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</si>
  <si>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</si>
  <si>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</si>
  <si>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</si>
  <si>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</si>
  <si>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</si>
  <si>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</si>
  <si>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</si>
  <si>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</si>
  <si>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</si>
  <si>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</si>
  <si>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</si>
  <si>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</si>
  <si>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</si>
  <si>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</si>
  <si>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</si>
  <si>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</si>
  <si>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</si>
  <si>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</si>
  <si>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</si>
  <si>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</si>
  <si>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</si>
  <si>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</si>
  <si>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</si>
  <si>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</si>
  <si>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</si>
  <si>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</si>
  <si>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</si>
  <si>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</si>
  <si>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</si>
  <si>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</si>
  <si>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</si>
  <si>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</si>
  <si>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</si>
  <si>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</si>
  <si>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</si>
  <si>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</si>
  <si>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</si>
  <si>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</si>
  <si>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</si>
  <si>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</si>
  <si>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</si>
  <si>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</si>
  <si>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</si>
  <si>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</si>
  <si>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</si>
  <si>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</si>
  <si>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</si>
  <si>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</si>
  <si>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</si>
  <si>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</si>
  <si>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</si>
  <si>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</si>
  <si>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</si>
  <si>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</si>
  <si>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</si>
  <si>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</si>
  <si>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</si>
  <si>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</si>
  <si>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</si>
  <si>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</si>
  <si>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</si>
  <si>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</si>
  <si>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</si>
  <si>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</si>
  <si>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</si>
  <si>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</si>
  <si>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</si>
  <si>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</si>
  <si>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</si>
  <si>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</si>
  <si>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</si>
  <si>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</si>
  <si>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</si>
  <si>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</si>
  <si>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</si>
  <si>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</si>
  <si>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</si>
  <si>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</si>
  <si>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</si>
  <si>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</si>
  <si>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</si>
  <si>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</si>
  <si>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</si>
  <si>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</si>
  <si>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</si>
  <si>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</si>
  <si>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</si>
  <si>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</si>
  <si>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</si>
  <si>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</si>
  <si>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</si>
  <si>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</si>
  <si>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</si>
  <si>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</si>
  <si>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</si>
  <si>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</si>
  <si>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</si>
  <si>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</si>
  <si>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</si>
  <si>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</si>
  <si>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</si>
  <si>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</si>
  <si>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</si>
  <si>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</si>
  <si>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</si>
  <si>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</si>
  <si>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</si>
  <si>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</si>
  <si>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</si>
  <si>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</si>
  <si>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</si>
  <si>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</si>
  <si>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</si>
  <si>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</si>
  <si>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</si>
  <si>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</si>
  <si>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</si>
  <si>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</si>
  <si>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</si>
  <si>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</si>
  <si>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</si>
  <si>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</si>
  <si>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</si>
  <si>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</si>
  <si>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</si>
  <si>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</si>
  <si>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</si>
  <si>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</si>
  <si>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</si>
  <si>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</si>
  <si>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</si>
  <si>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</si>
  <si>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</si>
  <si>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</si>
  <si>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</si>
  <si>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</si>
  <si>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</si>
  <si>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</si>
  <si>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</si>
  <si>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</si>
  <si>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</si>
  <si>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</si>
  <si>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</si>
  <si>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</si>
  <si>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</si>
  <si>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</si>
  <si>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</si>
  <si>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</si>
  <si>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</si>
  <si>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</si>
  <si>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</si>
  <si>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</si>
  <si>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</si>
  <si>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</si>
  <si>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</si>
  <si>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</si>
  <si>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</si>
  <si>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</si>
  <si>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</si>
  <si>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</si>
  <si>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</si>
  <si>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</si>
  <si>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</si>
  <si>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</si>
  <si>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</si>
  <si>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</si>
  <si>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</si>
  <si>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</si>
  <si>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</si>
  <si>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</si>
  <si>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</si>
  <si>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</si>
  <si>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</si>
  <si>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</si>
  <si>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</si>
  <si>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</si>
  <si>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</si>
  <si>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</si>
  <si>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</si>
  <si>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</si>
  <si>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</si>
  <si>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</si>
  <si>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</si>
  <si>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</si>
  <si>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</si>
  <si>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</si>
  <si>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</si>
  <si>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</si>
  <si>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</si>
  <si>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</si>
  <si>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</si>
  <si>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</si>
  <si>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</si>
  <si>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</si>
  <si>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</si>
  <si>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</si>
  <si>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</si>
  <si>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</si>
  <si>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</si>
  <si>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</si>
  <si>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</si>
  <si>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</si>
  <si>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</si>
  <si>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</si>
  <si>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</si>
  <si>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</si>
  <si>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</si>
  <si>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</si>
  <si>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</si>
  <si>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</si>
  <si>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</si>
  <si>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</si>
  <si>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</si>
  <si>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</si>
  <si>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</si>
  <si>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</si>
  <si>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</si>
  <si>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</si>
  <si>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</si>
  <si>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</si>
  <si>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</si>
  <si>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</si>
  <si>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</si>
  <si>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</si>
  <si>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</si>
  <si>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</si>
  <si>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</si>
  <si>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</si>
  <si>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</si>
  <si>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</si>
  <si>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</si>
  <si>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</si>
  <si>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</si>
  <si>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</si>
  <si>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</si>
  <si>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</si>
  <si>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</si>
  <si>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</si>
  <si>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</si>
  <si>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</si>
  <si>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</si>
  <si>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</si>
  <si>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</si>
  <si>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</si>
  <si>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</si>
  <si>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</si>
  <si>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</si>
  <si>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</si>
  <si>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</si>
  <si>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</si>
  <si>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</si>
  <si>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</si>
  <si>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</si>
  <si>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</si>
  <si>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</si>
  <si>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</si>
  <si>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</si>
  <si>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</si>
  <si>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</si>
  <si>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</si>
  <si>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</si>
  <si>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</si>
  <si>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</si>
  <si>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</si>
  <si>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</si>
  <si>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</si>
  <si>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</si>
  <si>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</si>
  <si>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</si>
  <si>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</si>
  <si>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</si>
  <si>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</si>
  <si>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</si>
  <si>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</si>
  <si>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</si>
  <si>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</si>
  <si>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</si>
  <si>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</si>
  <si>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</si>
  <si>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</si>
  <si>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</si>
  <si>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</si>
  <si>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</si>
  <si>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</si>
  <si>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</si>
  <si>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</si>
  <si>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</si>
  <si>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</si>
  <si>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</si>
  <si>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</si>
  <si>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</si>
  <si>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</si>
  <si>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</si>
  <si>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</si>
  <si>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</si>
  <si>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</si>
  <si>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</si>
  <si>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</si>
  <si>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</si>
  <si>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</si>
  <si>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</si>
  <si>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</si>
  <si>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</si>
  <si>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</si>
  <si>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</si>
  <si>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</si>
  <si>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</si>
  <si>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</si>
  <si>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</si>
  <si>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</si>
  <si>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</si>
  <si>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</si>
  <si>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</si>
  <si>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</si>
  <si>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</si>
  <si>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</si>
  <si>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</si>
  <si>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</si>
  <si>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</si>
  <si>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</si>
  <si>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</si>
  <si>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</si>
  <si>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</si>
  <si>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</si>
  <si>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</si>
  <si>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</si>
  <si>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</si>
  <si>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</si>
  <si>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</si>
  <si>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</si>
  <si>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</si>
  <si>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</si>
  <si>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</si>
  <si>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</si>
  <si>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</si>
  <si>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</si>
  <si>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</si>
  <si>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</si>
  <si>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</si>
  <si>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</si>
  <si>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</si>
  <si>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</si>
  <si>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</si>
  <si>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</si>
  <si>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</si>
  <si>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</si>
  <si>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</si>
  <si>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</si>
  <si>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</si>
  <si>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</si>
  <si>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</si>
  <si>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</si>
  <si>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</si>
  <si>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</si>
  <si>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</si>
  <si>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</si>
  <si>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</si>
  <si>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</si>
  <si>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</si>
  <si>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</si>
  <si>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</si>
  <si>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</si>
  <si>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</si>
  <si>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</si>
  <si>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</si>
  <si>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</si>
  <si>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</si>
  <si>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</si>
  <si>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</si>
  <si>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</si>
  <si>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</si>
  <si>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</si>
  <si>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</si>
  <si>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</si>
  <si>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</si>
  <si>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</si>
  <si>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</si>
  <si>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</si>
  <si>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</si>
  <si>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</si>
  <si>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</si>
  <si>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</si>
  <si>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</si>
  <si>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</si>
  <si>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</si>
  <si>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</si>
  <si>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</si>
  <si>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</si>
  <si>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</si>
  <si>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</si>
  <si>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</si>
  <si>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</si>
  <si>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</si>
  <si>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</si>
  <si>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</si>
  <si>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</si>
  <si>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</si>
  <si>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</si>
  <si>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</si>
  <si>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</si>
  <si>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</si>
  <si>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</si>
  <si>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</si>
  <si>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</si>
  <si>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</si>
  <si>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</si>
  <si>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</si>
  <si>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</si>
  <si>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</si>
  <si>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</si>
  <si>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</si>
  <si>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</si>
  <si>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</si>
  <si>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</si>
  <si>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</si>
  <si>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</si>
  <si>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</si>
  <si>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</si>
  <si>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</si>
  <si>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</si>
  <si>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</si>
  <si>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</si>
  <si>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</si>
  <si>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</si>
  <si>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</si>
  <si>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</si>
  <si>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</si>
  <si>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</si>
  <si>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</si>
  <si>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</si>
  <si>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</si>
  <si>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</si>
  <si>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</si>
  <si>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</si>
  <si>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</si>
  <si>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</si>
  <si>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</si>
  <si>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</si>
  <si>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</si>
  <si>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</si>
  <si>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</si>
  <si>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</si>
  <si>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</si>
  <si>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</si>
  <si>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</si>
  <si>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</si>
  <si>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</si>
  <si>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</si>
  <si>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</si>
  <si>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</si>
  <si>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</si>
  <si>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</si>
  <si>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</si>
  <si>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</si>
  <si>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</si>
  <si>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</si>
  <si>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</si>
  <si>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</si>
  <si>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</si>
  <si>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</si>
  <si>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</si>
  <si>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</si>
  <si>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</si>
  <si>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</si>
  <si>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</si>
  <si>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</si>
  <si>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</si>
  <si>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</si>
  <si>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</si>
  <si>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</si>
  <si>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</si>
  <si>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</si>
  <si>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</si>
  <si>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</si>
  <si>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</si>
  <si>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</si>
  <si>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</si>
  <si>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</si>
  <si>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</si>
  <si>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</si>
  <si>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</si>
  <si>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</si>
  <si>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</si>
  <si>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</si>
  <si>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</si>
  <si>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</si>
  <si>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</si>
  <si>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</si>
  <si>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</si>
  <si>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</si>
  <si>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</si>
  <si>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</si>
  <si>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</si>
  <si>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</si>
  <si>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</si>
  <si>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</si>
  <si>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</si>
  <si>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</si>
  <si>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</si>
  <si>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</si>
  <si>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</si>
  <si>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</si>
  <si>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</si>
  <si>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</si>
  <si>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</si>
  <si>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</si>
  <si>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</si>
  <si>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</si>
  <si>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</si>
  <si>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</si>
  <si>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</si>
  <si>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</si>
  <si>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</si>
  <si>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</si>
  <si>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</si>
  <si>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</si>
  <si>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</si>
  <si>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</si>
  <si>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</si>
  <si>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</si>
  <si>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</si>
  <si>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</si>
  <si>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</si>
  <si>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</si>
  <si>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</si>
  <si>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</si>
  <si>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</si>
  <si>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</si>
  <si>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</si>
  <si>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</si>
  <si>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</si>
  <si>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</si>
  <si>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</si>
  <si>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</si>
  <si>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</si>
  <si>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</si>
  <si>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</si>
  <si>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</si>
  <si>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</si>
  <si>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</si>
  <si>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</si>
  <si>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</si>
  <si>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</si>
  <si>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</si>
  <si>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</si>
  <si>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</si>
  <si>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</si>
  <si>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</si>
  <si>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</si>
  <si>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</si>
  <si>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</si>
  <si>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</si>
  <si>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</si>
  <si>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</si>
  <si>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</si>
  <si>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</si>
  <si>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</si>
  <si>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</si>
  <si>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</si>
  <si>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</si>
  <si>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</si>
  <si>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</si>
  <si>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</si>
  <si>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</si>
  <si>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</si>
  <si>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</si>
  <si>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</si>
  <si>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</si>
  <si>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</si>
  <si>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</si>
  <si>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</si>
  <si>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</si>
  <si>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</si>
  <si>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</si>
  <si>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</si>
  <si>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</si>
  <si>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</si>
  <si>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</si>
  <si>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</si>
  <si>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</si>
  <si>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</si>
  <si>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</si>
  <si>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</si>
  <si>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</si>
  <si>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</si>
  <si>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</si>
  <si>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</si>
  <si>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</si>
  <si>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</si>
  <si>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</si>
  <si>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</si>
  <si>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</si>
  <si>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</si>
  <si>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</si>
  <si>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</si>
  <si>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</si>
  <si>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</si>
  <si>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</si>
  <si>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</si>
  <si>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</si>
  <si>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</si>
  <si>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</si>
  <si>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</si>
  <si>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</si>
  <si>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</si>
  <si>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</si>
  <si>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</si>
  <si>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</si>
  <si>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</si>
  <si>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</si>
  <si>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</si>
  <si>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</si>
  <si>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</si>
  <si>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</si>
  <si>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</si>
  <si>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</si>
  <si>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</si>
  <si>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</si>
  <si>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</si>
  <si>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</si>
  <si>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</si>
  <si>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</si>
  <si>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</si>
  <si>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</si>
  <si>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</si>
  <si>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</si>
  <si>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</si>
  <si>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</si>
  <si>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</si>
  <si>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</si>
  <si>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</si>
  <si>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</si>
  <si>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</si>
  <si>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</si>
  <si>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</si>
  <si>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</si>
  <si>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</si>
  <si>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</si>
  <si>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</si>
  <si>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</si>
  <si>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</si>
  <si>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</si>
  <si>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</si>
  <si>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</si>
  <si>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</si>
  <si>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</si>
  <si>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</si>
  <si>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</si>
  <si>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</si>
  <si>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</si>
  <si>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</si>
  <si>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</si>
  <si>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</si>
  <si>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</si>
  <si>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</si>
  <si>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</si>
  <si>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</si>
  <si>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</si>
  <si>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</si>
  <si>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</si>
  <si>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</si>
  <si>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</si>
  <si>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</si>
  <si>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</si>
  <si>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</si>
  <si>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</si>
  <si>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</si>
  <si>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</si>
  <si>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</si>
  <si>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</si>
  <si>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</si>
  <si>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</si>
  <si>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</si>
  <si>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</si>
  <si>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</si>
  <si>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</si>
  <si>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</si>
  <si>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</si>
  <si>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</si>
  <si>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</si>
  <si>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</si>
  <si>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</si>
  <si>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</si>
  <si>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</si>
  <si>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</si>
  <si>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</si>
  <si>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</si>
  <si>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</si>
  <si>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</si>
  <si>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</si>
  <si>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</si>
  <si>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</si>
  <si>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</si>
  <si>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</si>
  <si>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</si>
  <si>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</si>
  <si>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</si>
  <si>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</si>
  <si>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</si>
  <si>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</si>
  <si>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</si>
  <si>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</si>
  <si>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</si>
  <si>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</si>
  <si>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</si>
  <si>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</si>
  <si>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</si>
  <si>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</si>
  <si>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</si>
  <si>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</si>
  <si>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</si>
  <si>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</si>
  <si>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</si>
  <si>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</si>
  <si>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</si>
  <si>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</si>
  <si>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</si>
  <si>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</si>
  <si>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</si>
  <si>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</si>
  <si>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</si>
  <si>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</si>
  <si>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</si>
  <si>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</si>
  <si>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</si>
  <si>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</si>
  <si>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</si>
  <si>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</si>
  <si>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</si>
  <si>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</si>
  <si>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</si>
  <si>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</si>
  <si>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</si>
  <si>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</si>
  <si>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</si>
  <si>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</si>
  <si>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</si>
  <si>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</si>
  <si>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</si>
  <si>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</si>
  <si>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</si>
  <si>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</si>
  <si>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</si>
  <si>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</si>
  <si>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</si>
  <si>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</si>
  <si>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</si>
  <si>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</si>
  <si>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</si>
  <si>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</si>
  <si>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</si>
  <si>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</si>
  <si>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</si>
  <si>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</si>
  <si>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</si>
  <si>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</si>
  <si>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</si>
  <si>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</si>
  <si>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</si>
  <si>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</si>
  <si>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</si>
  <si>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</si>
  <si>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</si>
  <si>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</si>
  <si>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</si>
  <si>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</si>
  <si>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</si>
  <si>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</si>
  <si>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</si>
  <si>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</si>
  <si>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</si>
  <si>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</si>
  <si>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</si>
  <si>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</si>
  <si>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</si>
  <si>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</si>
  <si>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</si>
  <si>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</si>
  <si>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</si>
  <si>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</si>
  <si>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</si>
  <si>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</si>
  <si>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</si>
  <si>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</si>
  <si>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</si>
  <si>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</si>
  <si>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</si>
  <si>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</si>
  <si>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</si>
  <si>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</si>
  <si>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</si>
  <si>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</si>
  <si>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</si>
  <si>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</si>
  <si>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</si>
  <si>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</si>
  <si>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</si>
  <si>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</si>
  <si>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</si>
  <si>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</si>
  <si>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</si>
  <si>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</si>
  <si>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</si>
  <si>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</si>
  <si>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</si>
  <si>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</si>
  <si>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</si>
  <si>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</si>
  <si>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</si>
  <si>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</si>
  <si>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</si>
  <si>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</si>
  <si>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</si>
  <si>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</si>
  <si>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</si>
  <si>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</si>
  <si>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</si>
  <si>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</si>
  <si>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</si>
  <si>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</si>
  <si>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</si>
  <si>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</si>
  <si>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</si>
  <si>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</si>
  <si>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</si>
  <si>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</si>
  <si>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</si>
  <si>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</si>
  <si>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</si>
  <si>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</si>
  <si>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</si>
  <si>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</si>
  <si>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</si>
  <si>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</si>
  <si>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</si>
  <si>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</si>
  <si>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</si>
  <si>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</si>
  <si>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</si>
  <si>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</si>
  <si>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</si>
  <si>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</si>
  <si>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</si>
  <si>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</si>
  <si>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</si>
  <si>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</si>
  <si>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</si>
  <si>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</si>
  <si>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</si>
  <si>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</si>
  <si>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</si>
  <si>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</si>
  <si>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</si>
  <si>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</si>
  <si>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</si>
  <si>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</si>
  <si>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</si>
  <si>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</si>
  <si>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</si>
  <si>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</si>
  <si>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</si>
  <si>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</si>
  <si>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</si>
  <si>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</si>
  <si>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</si>
  <si>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</si>
  <si>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</si>
  <si>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</si>
  <si>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</si>
  <si>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</si>
  <si>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</si>
  <si>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</si>
  <si>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</si>
  <si>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</si>
  <si>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</si>
  <si>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</si>
  <si>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</si>
  <si>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</si>
  <si>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</si>
  <si>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</si>
  <si>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</si>
  <si>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</si>
  <si>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</si>
  <si>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</si>
  <si>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</si>
  <si>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</si>
  <si>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</si>
  <si>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</si>
  <si>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</si>
  <si>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</si>
  <si>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</si>
  <si>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</si>
  <si>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</si>
  <si>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</si>
  <si>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</si>
  <si>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</si>
  <si>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</si>
  <si>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</si>
  <si>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</si>
  <si>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</si>
  <si>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</si>
  <si>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</si>
  <si>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</si>
  <si>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</si>
  <si>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</si>
  <si>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</si>
  <si>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</si>
  <si>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</si>
  <si>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</si>
  <si>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</si>
  <si>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</si>
  <si>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</si>
  <si>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</si>
  <si>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</si>
  <si>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</si>
  <si>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</si>
  <si>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</si>
  <si>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</si>
  <si>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</si>
  <si>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</si>
  <si>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</si>
  <si>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</si>
  <si>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</si>
  <si>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</si>
  <si>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</si>
  <si>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</si>
  <si>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</si>
  <si>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</si>
  <si>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</si>
  <si>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</si>
  <si>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</si>
  <si>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</si>
  <si>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</si>
  <si>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</si>
  <si>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</si>
  <si>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</si>
  <si>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</si>
  <si>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</si>
  <si>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</si>
  <si>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</si>
  <si>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</si>
  <si>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</si>
  <si>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</si>
  <si>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</si>
  <si>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</si>
  <si>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</si>
  <si>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</si>
  <si>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</si>
  <si>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</si>
  <si>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</si>
  <si>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</si>
  <si>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</si>
  <si>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</si>
  <si>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</si>
  <si>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</si>
  <si>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</si>
  <si>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</si>
  <si>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</si>
  <si>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</si>
  <si>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</si>
  <si>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</si>
  <si>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</si>
  <si>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</si>
  <si>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</si>
  <si>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</si>
  <si>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</si>
  <si>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</si>
  <si>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</si>
  <si>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</si>
  <si>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</si>
  <si>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</si>
  <si>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</si>
  <si>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</si>
  <si>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</si>
  <si>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</si>
  <si>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</si>
  <si>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</si>
  <si>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</si>
  <si>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</si>
  <si>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</si>
  <si>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</si>
  <si>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</si>
  <si>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</si>
  <si>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</si>
  <si>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</si>
  <si>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</si>
  <si>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</si>
  <si>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</si>
  <si>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</si>
  <si>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</si>
  <si>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</si>
  <si>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</si>
  <si>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</si>
  <si>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</si>
  <si>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</si>
  <si>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</si>
  <si>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</si>
  <si>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</si>
  <si>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</si>
  <si>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</si>
  <si>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</si>
  <si>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</si>
  <si>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</si>
  <si>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</si>
  <si>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</si>
  <si>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</si>
  <si>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</si>
  <si>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</si>
  <si>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</si>
  <si>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</si>
  <si>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</si>
  <si>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</si>
  <si>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</si>
  <si>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</si>
  <si>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</si>
  <si>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</si>
  <si>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</si>
  <si>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</si>
  <si>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</si>
  <si>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</si>
  <si>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</si>
  <si>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</si>
  <si>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</si>
  <si>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</si>
  <si>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</si>
  <si>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</si>
  <si>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</si>
  <si>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</si>
  <si>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</si>
  <si>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</si>
  <si>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</si>
  <si>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</si>
  <si>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</si>
  <si>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</si>
  <si>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</si>
  <si>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</si>
  <si>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</si>
  <si>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</si>
  <si>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</si>
  <si>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</si>
  <si>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</si>
  <si>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</si>
  <si>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</si>
  <si>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</si>
  <si>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</si>
  <si>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</si>
  <si>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</si>
  <si>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</si>
  <si>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</si>
  <si>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</si>
  <si>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</si>
  <si>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</si>
  <si>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</si>
  <si>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</si>
  <si>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</si>
  <si>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</si>
  <si>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</si>
  <si>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</si>
  <si>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</si>
  <si>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</si>
  <si>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</si>
  <si>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</si>
  <si>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</si>
  <si>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</si>
  <si>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</si>
  <si>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</si>
  <si>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</si>
  <si>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</si>
  <si>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</si>
  <si>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</si>
  <si>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</si>
  <si>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</si>
  <si>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</si>
  <si>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</si>
  <si>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</si>
  <si>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</si>
  <si>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</si>
  <si>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</si>
  <si>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</si>
  <si>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</si>
  <si>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</si>
  <si>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</si>
  <si>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</si>
  <si>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</si>
  <si>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</si>
  <si>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</si>
  <si>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</si>
  <si>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</si>
  <si>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</si>
  <si>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</si>
  <si>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</si>
  <si>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</si>
  <si>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</si>
  <si>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</si>
  <si>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</si>
  <si>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</si>
  <si>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</si>
  <si>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</si>
  <si>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</si>
  <si>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</si>
  <si>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</si>
  <si>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</si>
  <si>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</si>
  <si>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</si>
  <si>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</si>
  <si>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</si>
  <si>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</si>
  <si>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</si>
  <si>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</si>
  <si>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</si>
  <si>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</si>
  <si>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</si>
  <si>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</si>
  <si>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</si>
  <si>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</si>
  <si>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</si>
  <si>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</si>
  <si>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</si>
  <si>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</si>
  <si>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</si>
  <si>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</si>
  <si>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</si>
  <si>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</si>
  <si>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</si>
  <si>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</si>
  <si>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</si>
  <si>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</si>
  <si>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</si>
  <si>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</si>
  <si>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</si>
  <si>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</si>
  <si>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</si>
  <si>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</si>
  <si>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</si>
  <si>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</si>
  <si>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</si>
  <si>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</si>
  <si>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</si>
  <si>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</si>
  <si>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</si>
  <si>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</si>
  <si>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</si>
  <si>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</si>
  <si>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</si>
  <si>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</si>
  <si>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</si>
  <si>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</si>
  <si>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</si>
  <si>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</si>
  <si>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</si>
  <si>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</si>
  <si>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</si>
  <si>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</si>
  <si>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</si>
  <si>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</si>
  <si>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</si>
  <si>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</si>
  <si>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</si>
  <si>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</si>
  <si>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</si>
  <si>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</si>
  <si>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</si>
  <si>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</si>
  <si>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</si>
  <si>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</si>
  <si>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</si>
  <si>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</si>
  <si>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</si>
  <si>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</si>
  <si>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</si>
  <si>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</si>
  <si>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</si>
  <si>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</si>
  <si>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</si>
  <si>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</si>
  <si>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</si>
  <si>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</si>
  <si>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</si>
  <si>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</si>
  <si>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</si>
  <si>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</si>
  <si>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</si>
  <si>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</si>
  <si>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</si>
  <si>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</si>
  <si>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</si>
  <si>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</si>
  <si>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</si>
  <si>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</si>
  <si>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</si>
  <si>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</si>
  <si>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</si>
  <si>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</si>
  <si>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</si>
  <si>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</si>
  <si>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</si>
  <si>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</si>
  <si>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</si>
  <si>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</si>
  <si>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</si>
  <si>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</si>
  <si>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</si>
  <si>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</si>
  <si>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</si>
  <si>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</si>
  <si>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</si>
  <si>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</si>
  <si>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</si>
  <si>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</si>
  <si>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</si>
  <si>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</si>
  <si>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</si>
  <si>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</si>
  <si>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</si>
  <si>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</si>
  <si>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</si>
  <si>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</si>
  <si>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</si>
  <si>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</si>
  <si>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</si>
  <si>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</si>
  <si>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</si>
  <si>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</si>
  <si>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</si>
  <si>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</si>
  <si>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</si>
  <si>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</si>
  <si>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</si>
  <si>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</si>
  <si>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</si>
  <si>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</si>
  <si>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</si>
  <si>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</si>
  <si>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</si>
  <si>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</si>
  <si>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</si>
  <si>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</si>
  <si>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</si>
  <si>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</si>
  <si>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</si>
  <si>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</si>
  <si>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</si>
  <si>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</si>
  <si>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</si>
  <si>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</si>
  <si>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</si>
  <si>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</si>
  <si>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</si>
  <si>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</si>
  <si>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</si>
  <si>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</si>
  <si>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</si>
  <si>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</si>
  <si>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</si>
  <si>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</si>
  <si>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</si>
  <si>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</si>
  <si>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</si>
  <si>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</si>
  <si>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</si>
  <si>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</si>
  <si>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</si>
  <si>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</si>
  <si>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</si>
  <si>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</si>
  <si>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</si>
  <si>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</si>
  <si>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</si>
  <si>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</si>
  <si>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</si>
  <si>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</si>
  <si>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</si>
  <si>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</si>
  <si>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</si>
  <si>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</si>
  <si>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</si>
  <si>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</si>
  <si>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</si>
  <si>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</si>
  <si>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</si>
  <si>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</si>
  <si>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</si>
  <si>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</si>
  <si>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</si>
  <si>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</si>
  <si>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</si>
  <si>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</si>
  <si>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</si>
  <si>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</si>
  <si>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</si>
  <si>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</si>
  <si>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</si>
  <si>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</si>
  <si>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</si>
  <si>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</si>
  <si>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</si>
  <si>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</si>
  <si>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</si>
  <si>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</si>
  <si>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</si>
  <si>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</si>
  <si>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</si>
  <si>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</si>
  <si>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</si>
  <si>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</si>
  <si>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</si>
  <si>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</si>
  <si>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</si>
  <si>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</si>
  <si>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</si>
  <si>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</si>
  <si>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</si>
  <si>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</si>
  <si>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</si>
  <si>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</si>
  <si>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</si>
  <si>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</si>
  <si>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</si>
  <si>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</si>
  <si>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</si>
  <si>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</si>
  <si>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</si>
  <si>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</si>
  <si>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</si>
  <si>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</si>
  <si>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</si>
  <si>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</si>
  <si>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</si>
  <si>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</si>
  <si>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</si>
  <si>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</si>
  <si>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</si>
  <si>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</si>
  <si>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</si>
  <si>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</si>
  <si>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</si>
  <si>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</si>
  <si>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</si>
  <si>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</si>
  <si>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</si>
  <si>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</si>
  <si>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</si>
  <si>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</si>
  <si>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</si>
  <si>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</si>
  <si>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</si>
  <si>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</si>
  <si>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</si>
  <si>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</si>
  <si>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</si>
  <si>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</si>
  <si>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</si>
  <si>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</si>
  <si>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</si>
  <si>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</si>
  <si>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</si>
  <si>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</si>
  <si>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</si>
  <si>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</si>
  <si>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</si>
  <si>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</si>
  <si>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</si>
  <si>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</si>
  <si>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</si>
  <si>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</si>
  <si>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</si>
  <si>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</si>
  <si>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</si>
  <si>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</si>
  <si>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</si>
  <si>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</si>
  <si>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</si>
  <si>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</si>
  <si>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</si>
  <si>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</si>
  <si>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</si>
  <si>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</si>
  <si>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</si>
  <si>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</si>
  <si>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</si>
  <si>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</si>
  <si>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</si>
  <si>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</si>
  <si>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</si>
  <si>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</si>
  <si>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</si>
  <si>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</si>
  <si>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</si>
  <si>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</si>
  <si>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</si>
  <si>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</si>
  <si>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</si>
  <si>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</si>
  <si>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</si>
  <si>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</si>
  <si>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</si>
  <si>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</si>
  <si>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</si>
  <si>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</si>
  <si>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</si>
  <si>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</si>
  <si>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</si>
  <si>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</si>
  <si>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</si>
  <si>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</si>
  <si>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</si>
  <si>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</si>
  <si>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</si>
  <si>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</si>
  <si>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</si>
  <si>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</si>
  <si>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</si>
  <si>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</si>
  <si>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</si>
  <si>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</si>
  <si>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</si>
  <si>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</si>
  <si>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</si>
  <si>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</si>
  <si>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</si>
  <si>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</si>
  <si>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</si>
  <si>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</si>
  <si>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</si>
  <si>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</si>
  <si>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</si>
  <si>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</si>
  <si>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</si>
  <si>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</si>
  <si>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</si>
  <si>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</si>
  <si>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</si>
  <si>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</si>
  <si>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</si>
  <si>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</si>
  <si>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</si>
  <si>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</si>
  <si>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</si>
  <si>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</si>
  <si>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</si>
  <si>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</si>
  <si>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</si>
  <si>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</si>
  <si>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</si>
  <si>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</si>
  <si>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</si>
  <si>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</si>
  <si>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</si>
  <si>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</si>
  <si>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</si>
  <si>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</si>
  <si>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</si>
  <si>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</si>
  <si>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</si>
  <si>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</si>
  <si>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</si>
  <si>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</si>
  <si>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</si>
  <si>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</si>
  <si>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</si>
  <si>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</si>
  <si>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</si>
  <si>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</si>
  <si>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</si>
  <si>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</si>
  <si>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</si>
  <si>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</si>
  <si>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</si>
  <si>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</si>
  <si>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</si>
  <si>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</si>
  <si>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</si>
  <si>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</si>
  <si>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</si>
  <si>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</si>
  <si>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</si>
  <si>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</si>
  <si>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</si>
  <si>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</si>
  <si>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</si>
  <si>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</si>
  <si>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</si>
  <si>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</si>
  <si>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</si>
  <si>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</si>
  <si>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</si>
  <si>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</si>
  <si>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</si>
  <si>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</si>
  <si>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</si>
  <si>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</si>
  <si>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</si>
  <si>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</si>
  <si>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</si>
  <si>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</si>
  <si>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</si>
  <si>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</si>
  <si>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</si>
  <si>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</si>
  <si>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</si>
  <si>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</si>
  <si>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</si>
  <si>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</si>
  <si>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</si>
  <si>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</si>
  <si>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</si>
  <si>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</si>
  <si>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</si>
  <si>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</si>
  <si>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</si>
  <si>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</si>
  <si>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</si>
  <si>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</si>
  <si>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</si>
  <si>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</si>
  <si>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</si>
  <si>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</si>
  <si>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</si>
  <si>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</si>
  <si>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</si>
  <si>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</si>
  <si>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</si>
  <si>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</si>
  <si>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</si>
  <si>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</si>
  <si>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</si>
  <si>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</si>
  <si>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</si>
  <si>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</si>
  <si>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</si>
  <si>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</si>
  <si>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</si>
  <si>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</si>
  <si>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</si>
  <si>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</si>
  <si>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</si>
  <si>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</si>
  <si>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</si>
  <si>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</si>
  <si>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</si>
  <si>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</si>
  <si>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</si>
  <si>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</si>
  <si>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</si>
  <si>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</si>
  <si>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</si>
  <si>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</si>
  <si>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</si>
  <si>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</si>
  <si>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</si>
  <si>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</si>
  <si>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</si>
  <si>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</si>
  <si>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</si>
  <si>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</si>
  <si>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</si>
  <si>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</si>
  <si>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</si>
  <si>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</si>
  <si>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</si>
  <si>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</si>
  <si>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</si>
  <si>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</si>
  <si>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</si>
  <si>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</si>
  <si>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</si>
  <si>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</si>
  <si>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</si>
  <si>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</si>
  <si>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</si>
  <si>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</si>
  <si>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</si>
  <si>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</si>
  <si>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</si>
  <si>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</si>
  <si>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</si>
  <si>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</si>
  <si>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</si>
  <si>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</si>
  <si>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</si>
  <si>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</si>
  <si>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</si>
  <si>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</si>
  <si>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</si>
  <si>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</si>
  <si>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</si>
  <si>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</si>
  <si>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</si>
  <si>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</si>
  <si>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</si>
  <si>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</si>
  <si>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</si>
  <si>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</si>
  <si>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</si>
  <si>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</si>
  <si>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</si>
  <si>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</si>
  <si>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</si>
  <si>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</si>
  <si>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</si>
  <si>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</si>
  <si>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</si>
  <si>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</si>
  <si>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</si>
  <si>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</si>
  <si>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</si>
  <si>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</si>
  <si>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</si>
  <si>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</si>
  <si>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</si>
  <si>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</si>
  <si>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</si>
  <si>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</si>
  <si>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</si>
  <si>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</si>
  <si>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</si>
  <si>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</si>
  <si>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</si>
  <si>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</si>
  <si>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</si>
  <si>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</si>
  <si>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</si>
  <si>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</si>
  <si>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</si>
  <si>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</si>
  <si>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</si>
  <si>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</si>
  <si>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</si>
  <si>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</si>
  <si>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</si>
  <si>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</si>
  <si>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</si>
  <si>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</si>
  <si>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</si>
  <si>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</si>
  <si>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</si>
  <si>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</si>
  <si>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</si>
  <si>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</si>
  <si>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</si>
  <si>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</si>
  <si>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</si>
  <si>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</si>
  <si>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</si>
  <si>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</si>
  <si>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</si>
  <si>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</si>
  <si>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</si>
  <si>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</si>
  <si>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</si>
  <si>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</si>
  <si>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</si>
  <si>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</si>
  <si>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</si>
  <si>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</si>
  <si>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</si>
  <si>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</si>
  <si>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</si>
  <si>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</si>
  <si>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</si>
  <si>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</si>
  <si>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</si>
  <si>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</si>
  <si>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</si>
  <si>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</si>
  <si>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</si>
  <si>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</si>
  <si>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</si>
  <si>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</si>
  <si>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</si>
  <si>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</si>
  <si>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</si>
  <si>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</si>
  <si>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</si>
  <si>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</si>
  <si>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</si>
  <si>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</si>
  <si>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</si>
  <si>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</si>
  <si>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</si>
  <si>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</si>
  <si>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</si>
  <si>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</si>
  <si>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</si>
  <si>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</si>
  <si>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</si>
  <si>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</si>
  <si>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</si>
  <si>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</si>
  <si>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</si>
  <si>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</si>
  <si>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</si>
  <si>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</si>
  <si>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</si>
  <si>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</si>
  <si>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</si>
  <si>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</si>
  <si>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</si>
  <si>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</si>
  <si>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</si>
  <si>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</si>
  <si>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</si>
  <si>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</si>
  <si>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</si>
  <si>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</si>
  <si>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</si>
  <si>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</si>
  <si>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</si>
  <si>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</si>
  <si>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</si>
  <si>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</si>
  <si>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</si>
  <si>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</si>
  <si>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</si>
  <si>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</si>
  <si>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</si>
  <si>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</si>
  <si>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</si>
  <si>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</si>
  <si>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</si>
  <si>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</si>
  <si>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</si>
  <si>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</si>
  <si>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</si>
  <si>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</si>
  <si>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</si>
  <si>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</si>
  <si>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</si>
  <si>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</si>
  <si>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</si>
  <si>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</si>
  <si>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</si>
  <si>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</si>
  <si>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</si>
  <si>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</si>
  <si>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</si>
  <si>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</si>
  <si>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</si>
  <si>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</si>
  <si>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</si>
  <si>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</si>
  <si>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</si>
  <si>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</si>
  <si>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</si>
  <si>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</si>
  <si>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</si>
  <si>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</si>
  <si>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</si>
  <si>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</si>
  <si>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</si>
  <si>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</si>
  <si>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</si>
  <si>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</si>
  <si>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</si>
  <si>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</si>
  <si>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</si>
  <si>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</si>
  <si>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</si>
  <si>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</si>
  <si>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</si>
  <si>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</si>
  <si>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</si>
  <si>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</si>
  <si>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</si>
  <si>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</si>
  <si>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</si>
  <si>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</si>
  <si>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</si>
  <si>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</si>
  <si>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</si>
  <si>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</si>
  <si>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</si>
  <si>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</si>
  <si>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</si>
  <si>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</si>
  <si>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</si>
  <si>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</si>
  <si>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</si>
  <si>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</si>
  <si>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</si>
  <si>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</si>
  <si>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</si>
  <si>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</si>
  <si>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</si>
  <si>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</si>
  <si>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</si>
  <si>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</si>
  <si>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</si>
  <si>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</si>
  <si>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</si>
  <si>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</si>
  <si>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</si>
  <si>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</si>
  <si>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</si>
  <si>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</si>
  <si>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</si>
  <si>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</si>
  <si>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</si>
  <si>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</si>
  <si>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</si>
  <si>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</si>
  <si>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</si>
  <si>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</si>
  <si>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</si>
  <si>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</si>
  <si>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</si>
  <si>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</si>
  <si>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</si>
  <si>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</si>
  <si>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</si>
  <si>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</si>
  <si>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</si>
  <si>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</si>
  <si>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</si>
  <si>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</si>
  <si>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</si>
  <si>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</si>
  <si>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</si>
  <si>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</si>
  <si>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</si>
  <si>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</si>
  <si>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</si>
  <si>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</si>
  <si>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</si>
  <si>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</si>
  <si>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</si>
  <si>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</si>
  <si>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</si>
  <si>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</si>
  <si>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</si>
  <si>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</si>
  <si>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</si>
  <si>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</si>
  <si>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</si>
  <si>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</si>
  <si>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</si>
  <si>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</si>
  <si>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</si>
  <si>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</si>
  <si>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</si>
  <si>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</si>
  <si>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</si>
  <si>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</si>
  <si>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</si>
  <si>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</si>
  <si>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</si>
  <si>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</si>
  <si>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</si>
  <si>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</si>
  <si>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</si>
  <si>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</si>
  <si>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</si>
  <si>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</si>
  <si>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</si>
  <si>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</si>
  <si>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</si>
  <si>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</si>
  <si>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</si>
  <si>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</si>
  <si>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</si>
  <si>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</si>
  <si>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</si>
  <si>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</si>
  <si>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</si>
  <si>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</si>
  <si>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</si>
  <si>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</si>
  <si>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</si>
  <si>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</si>
  <si>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</si>
  <si>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</si>
  <si>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</si>
  <si>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</si>
  <si>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</si>
  <si>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</si>
  <si>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</si>
  <si>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</si>
  <si>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</si>
  <si>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</si>
  <si>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</si>
  <si>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</si>
  <si>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</si>
  <si>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</si>
  <si>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</si>
  <si>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</si>
  <si>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</si>
  <si>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</si>
  <si>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</si>
  <si>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</si>
  <si>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</si>
  <si>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</si>
  <si>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</si>
  <si>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</si>
  <si>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</si>
  <si>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</si>
  <si>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</si>
  <si>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</si>
  <si>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</si>
  <si>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</si>
  <si>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</si>
  <si>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</si>
  <si>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</si>
  <si>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</si>
  <si>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</si>
  <si>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</si>
  <si>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</si>
  <si>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</si>
  <si>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</si>
  <si>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</si>
  <si>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</si>
  <si>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</si>
  <si>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</si>
  <si>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</si>
  <si>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</si>
  <si>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</si>
  <si>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</si>
  <si>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</si>
  <si>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</si>
  <si>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</si>
  <si>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</si>
  <si>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</si>
  <si>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</si>
  <si>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</si>
  <si>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</si>
  <si>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</si>
  <si>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</si>
  <si>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</si>
  <si>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</si>
  <si>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</si>
  <si>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</si>
  <si>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</si>
  <si>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</si>
  <si>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</si>
  <si>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</si>
  <si>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</si>
  <si>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</si>
  <si>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</si>
  <si>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</si>
  <si>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</si>
  <si>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</si>
  <si>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</si>
  <si>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</si>
  <si>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</si>
  <si>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</si>
  <si>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</si>
  <si>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</si>
  <si>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</si>
  <si>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</si>
  <si>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</si>
  <si>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</si>
  <si>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</si>
  <si>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</si>
  <si>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</si>
  <si>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</si>
  <si>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</si>
  <si>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</si>
  <si>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</si>
  <si>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</si>
  <si>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</si>
  <si>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</si>
  <si>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</si>
  <si>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</si>
  <si>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</si>
  <si>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</si>
  <si>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</si>
  <si>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</si>
  <si>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</si>
  <si>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</si>
  <si>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</si>
  <si>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</si>
  <si>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</si>
  <si>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</si>
  <si>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</si>
  <si>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</si>
  <si>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</si>
  <si>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</si>
  <si>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</si>
  <si>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</si>
  <si>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</si>
  <si>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</si>
  <si>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</si>
  <si>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</si>
  <si>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</si>
  <si>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</si>
  <si>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</si>
  <si>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</si>
  <si>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</si>
  <si>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</si>
  <si>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</si>
  <si>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</si>
  <si>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</si>
  <si>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</si>
  <si>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</si>
  <si>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</si>
  <si>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</si>
  <si>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</si>
  <si>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</si>
  <si>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</si>
  <si>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</si>
  <si>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</si>
  <si>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</si>
  <si>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</si>
  <si>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</si>
  <si>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</si>
  <si>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</si>
  <si>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</si>
  <si>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</si>
  <si>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</si>
  <si>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</si>
  <si>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</si>
  <si>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</si>
  <si>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</si>
  <si>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</si>
  <si>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</si>
  <si>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</si>
  <si>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</si>
  <si>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</si>
  <si>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</si>
  <si>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</si>
  <si>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</si>
  <si>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</si>
  <si>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</si>
  <si>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</si>
  <si>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</si>
  <si>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</si>
  <si>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</si>
  <si>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</si>
  <si>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</si>
  <si>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</si>
  <si>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</si>
  <si>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</si>
  <si>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</si>
  <si>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</si>
  <si>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</si>
  <si>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</si>
  <si>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</si>
  <si>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</si>
  <si>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</si>
  <si>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</si>
  <si>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</si>
  <si>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</si>
  <si>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</si>
  <si>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</si>
  <si>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</si>
  <si>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</si>
  <si>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</si>
  <si>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</si>
  <si>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</si>
  <si>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</si>
  <si>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</si>
  <si>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</si>
  <si>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</si>
  <si>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</si>
  <si>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</si>
  <si>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</si>
  <si>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</si>
  <si>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</si>
  <si>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</si>
  <si>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</si>
  <si>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</si>
  <si>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</si>
  <si>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</si>
  <si>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</si>
  <si>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</si>
  <si>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</si>
  <si>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</si>
  <si>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</si>
  <si>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</si>
  <si>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</si>
  <si>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</si>
  <si>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</si>
  <si>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</si>
  <si>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</si>
  <si>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</si>
  <si>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</si>
  <si>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</si>
  <si>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</si>
  <si>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</si>
  <si>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</si>
  <si>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</si>
  <si>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</si>
  <si>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</si>
  <si>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</si>
  <si>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</si>
  <si>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</si>
  <si>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</si>
  <si>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</si>
  <si>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</si>
  <si>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</si>
  <si>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</si>
  <si>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</si>
  <si>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</si>
  <si>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</si>
  <si>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</si>
  <si>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</si>
  <si>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</si>
  <si>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</si>
  <si>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</si>
  <si>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</si>
  <si>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</si>
  <si>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</si>
  <si>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</si>
  <si>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</si>
  <si>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</si>
  <si>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</si>
  <si>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</si>
  <si>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</si>
  <si>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</si>
  <si>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</si>
  <si>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</si>
  <si>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</si>
  <si>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</si>
  <si>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</si>
  <si>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</si>
  <si>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</si>
  <si>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</si>
  <si>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</si>
  <si>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</si>
  <si>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</si>
  <si>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</si>
  <si>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</si>
  <si>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</si>
  <si>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</si>
  <si>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</si>
  <si>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</si>
  <si>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</si>
  <si>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</si>
  <si>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</si>
  <si>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</si>
  <si>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</si>
  <si>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</si>
  <si>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</si>
  <si>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</si>
  <si>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</si>
  <si>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</si>
  <si>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</si>
  <si>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</si>
  <si>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</si>
  <si>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</si>
  <si>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</si>
  <si>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</si>
  <si>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</si>
  <si>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</si>
  <si>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</si>
  <si>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</si>
  <si>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</si>
  <si>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</si>
  <si>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</si>
  <si>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</si>
  <si>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</si>
  <si>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</si>
  <si>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</si>
  <si>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</si>
  <si>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</si>
  <si>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</si>
  <si>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</si>
  <si>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</si>
  <si>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</si>
  <si>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</si>
  <si>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</si>
  <si>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</si>
  <si>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</si>
  <si>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</si>
  <si>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</si>
  <si>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</si>
  <si>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</si>
  <si>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</si>
  <si>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</si>
  <si>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</si>
  <si>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</si>
  <si>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</si>
  <si>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</si>
  <si>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</si>
  <si>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</si>
  <si>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</si>
  <si>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</si>
  <si>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</si>
  <si>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</si>
  <si>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</si>
  <si>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</si>
  <si>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</si>
  <si>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</si>
  <si>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</si>
  <si>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</si>
  <si>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</si>
  <si>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</si>
  <si>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</si>
  <si>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</si>
  <si>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</si>
  <si>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</si>
  <si>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</si>
  <si>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</si>
  <si>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</si>
  <si>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</si>
  <si>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</si>
  <si>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</si>
  <si>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</si>
  <si>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</si>
  <si>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</si>
  <si>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</si>
  <si>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</si>
  <si>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</si>
  <si>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</si>
  <si>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</si>
  <si>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</si>
  <si>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</si>
  <si>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</si>
  <si>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</si>
  <si>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</si>
  <si>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</si>
  <si>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</si>
  <si>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</si>
  <si>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</si>
  <si>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</si>
  <si>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</si>
  <si>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</si>
  <si>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</si>
  <si>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</si>
  <si>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</si>
  <si>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</si>
  <si>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</si>
  <si>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</si>
  <si>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</si>
  <si>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</si>
  <si>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</si>
  <si>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</si>
  <si>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</si>
  <si>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</si>
  <si>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</si>
  <si>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</si>
  <si>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</si>
  <si>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</si>
  <si>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</si>
  <si>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</si>
  <si>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</si>
  <si>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</si>
  <si>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</si>
  <si>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</si>
  <si>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</si>
  <si>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</si>
  <si>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</si>
  <si>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</si>
  <si>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</si>
  <si>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</si>
  <si>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</si>
  <si>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</si>
  <si>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</si>
  <si>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</si>
  <si>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</si>
  <si>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</si>
  <si>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</si>
  <si>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</si>
  <si>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</si>
  <si>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</si>
  <si>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</si>
  <si>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</si>
  <si>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</si>
  <si>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</si>
  <si>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</si>
  <si>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</si>
  <si>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</si>
  <si>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</si>
  <si>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</si>
  <si>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</si>
  <si>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</si>
  <si>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</si>
  <si>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</si>
  <si>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</si>
  <si>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</si>
  <si>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</si>
  <si>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</si>
  <si>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</si>
  <si>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</si>
  <si>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</si>
  <si>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</si>
  <si>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</si>
  <si>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</si>
  <si>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</si>
  <si>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</si>
  <si>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</si>
  <si>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</si>
  <si>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</si>
  <si>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</si>
  <si>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</si>
  <si>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</si>
  <si>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</si>
  <si>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</si>
  <si>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</si>
  <si>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</si>
  <si>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</si>
  <si>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</si>
  <si>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</si>
  <si>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</si>
  <si>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</si>
  <si>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</si>
  <si>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</si>
  <si>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</si>
  <si>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</si>
  <si>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</si>
  <si>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</si>
  <si>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</si>
  <si>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</si>
  <si>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</si>
  <si>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</si>
  <si>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</si>
  <si>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</si>
  <si>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</si>
  <si>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</si>
  <si>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</si>
  <si>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</si>
  <si>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</si>
  <si>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</si>
  <si>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</si>
  <si>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</si>
  <si>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</si>
  <si>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</si>
  <si>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</si>
  <si>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</si>
  <si>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</si>
  <si>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</si>
  <si>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</si>
  <si>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</si>
  <si>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</si>
  <si>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</si>
  <si>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</si>
  <si>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</si>
  <si>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</si>
  <si>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</si>
  <si>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</si>
  <si>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</si>
  <si>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</si>
  <si>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</si>
  <si>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</si>
  <si>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</si>
  <si>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</si>
  <si>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</si>
  <si>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</si>
  <si>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</si>
  <si>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</si>
  <si>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</si>
  <si>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</si>
  <si>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</si>
  <si>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</si>
  <si>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</si>
  <si>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</si>
  <si>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</si>
  <si>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</si>
  <si>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</si>
  <si>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</si>
  <si>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</si>
  <si>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</si>
  <si>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</si>
  <si>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</si>
  <si>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</si>
  <si>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</si>
  <si>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</si>
  <si>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</si>
  <si>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</si>
  <si>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</si>
  <si>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</si>
  <si>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</si>
  <si>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</si>
  <si>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</si>
  <si>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</si>
  <si>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</si>
  <si>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</si>
  <si>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</si>
  <si>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</si>
  <si>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</si>
  <si>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</si>
  <si>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</si>
  <si>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</si>
  <si>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</si>
  <si>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</si>
  <si>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</si>
  <si>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</si>
  <si>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</si>
  <si>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</si>
  <si>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</si>
  <si>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</si>
  <si>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</si>
  <si>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</si>
  <si>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</si>
  <si>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</si>
  <si>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</si>
  <si>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</si>
  <si>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</si>
  <si>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</si>
  <si>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</si>
  <si>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</si>
  <si>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</si>
  <si>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</si>
  <si>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</si>
  <si>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</si>
  <si>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</si>
  <si>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</si>
  <si>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</si>
  <si>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</si>
  <si>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</si>
  <si>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</si>
  <si>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</si>
  <si>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</si>
  <si>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</si>
  <si>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</si>
  <si>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</si>
  <si>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</si>
  <si>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</si>
  <si>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</si>
  <si>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</si>
  <si>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</si>
  <si>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</si>
  <si>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</si>
  <si>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</si>
  <si>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</si>
  <si>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</si>
  <si>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</si>
  <si>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</si>
  <si>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</si>
  <si>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</si>
  <si>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</si>
  <si>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</si>
  <si>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</si>
  <si>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</si>
  <si>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</si>
  <si>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</si>
  <si>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</si>
  <si>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</si>
  <si>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</si>
  <si>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</si>
  <si>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</si>
  <si>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</si>
  <si>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</si>
  <si>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</si>
  <si>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</si>
  <si>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</si>
  <si>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</si>
  <si>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</si>
  <si>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</si>
  <si>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</si>
  <si>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</si>
  <si>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</si>
  <si>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</si>
  <si>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</si>
  <si>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</si>
  <si>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</si>
  <si>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</si>
  <si>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</si>
  <si>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</si>
  <si>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</si>
  <si>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</si>
  <si>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</si>
  <si>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</si>
  <si>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</si>
  <si>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</si>
  <si>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</si>
  <si>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</si>
  <si>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</si>
  <si>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</si>
  <si>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</si>
  <si>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</si>
  <si>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</si>
  <si>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</si>
  <si>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</si>
  <si>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</si>
  <si>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</si>
  <si>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</si>
  <si>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</si>
  <si>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</si>
  <si>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</si>
  <si>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</si>
  <si>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</si>
  <si>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</si>
  <si>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</si>
  <si>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</si>
  <si>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</si>
  <si>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</si>
  <si>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</si>
  <si>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</si>
  <si>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</si>
  <si>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</si>
  <si>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</si>
  <si>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</si>
  <si>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</si>
  <si>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</si>
  <si>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</si>
  <si>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</si>
  <si>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</si>
  <si>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</si>
  <si>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</si>
  <si>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</si>
  <si>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</si>
  <si>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</si>
  <si>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</si>
  <si>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</si>
  <si>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</si>
  <si>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</si>
  <si>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</si>
  <si>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</si>
  <si>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</si>
  <si>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</si>
  <si>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</si>
  <si>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</si>
  <si>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</si>
  <si>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</si>
  <si>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</si>
  <si>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</si>
  <si>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</si>
  <si>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</si>
  <si>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</si>
  <si>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</si>
  <si>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</si>
  <si>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</si>
  <si>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</si>
  <si>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</si>
  <si>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</si>
  <si>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</si>
  <si>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</si>
  <si>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</si>
  <si>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</si>
  <si>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</si>
  <si>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</si>
  <si>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</si>
  <si>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</si>
  <si>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</si>
  <si>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</si>
  <si>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</si>
  <si>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</si>
  <si>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</si>
  <si>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</si>
  <si>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</si>
  <si>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</si>
  <si>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</si>
  <si>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</si>
  <si>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</si>
  <si>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</si>
  <si>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</si>
  <si>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</si>
  <si>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</si>
  <si>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</si>
  <si>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</si>
  <si>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</si>
  <si>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</si>
  <si>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</si>
  <si>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</si>
  <si>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</si>
  <si>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</si>
  <si>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</si>
  <si>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</si>
  <si>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</si>
  <si>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</si>
  <si>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</si>
  <si>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</si>
  <si>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</si>
  <si>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</si>
  <si>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</si>
  <si>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</si>
  <si>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</si>
  <si>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</si>
  <si>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</si>
  <si>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</si>
  <si>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</si>
  <si>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</si>
  <si>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</si>
  <si>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</si>
  <si>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</si>
  <si>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</si>
  <si>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</si>
  <si>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</si>
  <si>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</si>
  <si>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</si>
  <si>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</si>
  <si>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</si>
  <si>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</si>
  <si>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</si>
  <si>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</si>
  <si>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</si>
  <si>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</si>
  <si>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</si>
  <si>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</si>
  <si>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</si>
  <si>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</si>
  <si>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</si>
  <si>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</si>
  <si>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</si>
  <si>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</si>
  <si>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</si>
  <si>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</si>
  <si>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</si>
  <si>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</si>
  <si>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</si>
  <si>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</si>
  <si>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</si>
  <si>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</si>
  <si>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</si>
  <si>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</si>
  <si>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</si>
  <si>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</si>
  <si>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</si>
  <si>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</si>
  <si>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</si>
  <si>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</si>
  <si>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</si>
  <si>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</si>
  <si>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</si>
  <si>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</si>
  <si>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</si>
  <si>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</si>
  <si>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</si>
  <si>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</si>
  <si>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</si>
  <si>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</si>
  <si>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</si>
  <si>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</si>
  <si>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</si>
  <si>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</si>
  <si>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</si>
  <si>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</si>
  <si>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</si>
  <si>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</si>
  <si>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</si>
  <si>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</si>
  <si>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</si>
  <si>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</si>
  <si>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</si>
  <si>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</si>
  <si>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</si>
  <si>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</si>
  <si>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</si>
  <si>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</si>
  <si>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</si>
  <si>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</si>
  <si>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</si>
  <si>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</si>
  <si>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</si>
  <si>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</si>
  <si>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</si>
  <si>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</si>
  <si>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</si>
  <si>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</si>
  <si>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</si>
  <si>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</si>
  <si>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</si>
  <si>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</si>
  <si>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</si>
  <si>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</si>
  <si>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</si>
  <si>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</si>
  <si>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</si>
  <si>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</si>
  <si>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</si>
  <si>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</si>
  <si>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</si>
  <si>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</si>
  <si>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</si>
  <si>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</si>
  <si>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</si>
  <si>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</si>
  <si>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</si>
  <si>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</si>
  <si>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</si>
  <si>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</si>
  <si>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</si>
  <si>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</si>
  <si>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</si>
  <si>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</si>
  <si>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</si>
  <si>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</si>
  <si>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</si>
  <si>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</si>
  <si>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</si>
  <si>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</si>
  <si>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</si>
  <si>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</si>
  <si>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</si>
  <si>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</si>
  <si>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</si>
  <si>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</si>
  <si>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</si>
  <si>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</si>
  <si>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</si>
  <si>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</si>
  <si>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</si>
  <si>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</si>
  <si>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</si>
  <si>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</si>
  <si>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</si>
  <si>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</si>
  <si>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</si>
  <si>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</si>
  <si>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</si>
  <si>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</si>
  <si>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</si>
  <si>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</si>
  <si>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</si>
  <si>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</si>
  <si>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</si>
  <si>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</si>
  <si>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</si>
  <si>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</si>
  <si>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</si>
  <si>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</si>
  <si>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</si>
  <si>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</si>
  <si>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</si>
  <si>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</si>
  <si>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</si>
  <si>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</si>
  <si>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</si>
  <si>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</si>
  <si>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</si>
  <si>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</si>
  <si>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</si>
  <si>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</si>
  <si>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</si>
  <si>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</si>
  <si>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</si>
  <si>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</si>
  <si>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</si>
  <si>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</si>
  <si>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</si>
  <si>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</si>
  <si>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</si>
  <si>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</si>
  <si>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</si>
  <si>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</si>
  <si>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</si>
  <si>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</si>
  <si>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</si>
  <si>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</si>
  <si>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</si>
  <si>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</si>
  <si>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</si>
  <si>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</si>
  <si>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</si>
  <si>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</si>
  <si>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</si>
  <si>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</si>
  <si>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</si>
  <si>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</si>
  <si>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</si>
  <si>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</si>
  <si>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</si>
  <si>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</si>
  <si>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</si>
  <si>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</si>
  <si>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</si>
  <si>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</si>
  <si>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</si>
  <si>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</si>
  <si>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</si>
  <si>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</si>
  <si>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</si>
  <si>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</si>
  <si>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</si>
  <si>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</si>
  <si>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</si>
  <si>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</si>
  <si>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</si>
  <si>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</si>
  <si>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</si>
  <si>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</si>
  <si>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</si>
  <si>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</si>
  <si>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</si>
  <si>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</si>
  <si>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</si>
  <si>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</si>
  <si>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</si>
  <si>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</si>
  <si>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</si>
  <si>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</si>
  <si>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</si>
  <si>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</si>
  <si>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</si>
  <si>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</si>
  <si>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</si>
  <si>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</si>
  <si>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</si>
  <si>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</si>
  <si>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</si>
  <si>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</si>
  <si>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</si>
  <si>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</si>
  <si>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</si>
  <si>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</si>
  <si>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</si>
  <si>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</si>
  <si>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</si>
  <si>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</si>
  <si>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</si>
  <si>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</si>
  <si>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</si>
  <si>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</si>
  <si>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</si>
  <si>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</si>
  <si>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</si>
  <si>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</si>
  <si>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</si>
  <si>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</si>
  <si>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</si>
  <si>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</si>
  <si>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</si>
  <si>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</si>
  <si>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</si>
  <si>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</si>
  <si>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</si>
  <si>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</si>
  <si>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</si>
  <si>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</si>
  <si>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</si>
  <si>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</si>
  <si>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</si>
  <si>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</si>
  <si>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</si>
  <si>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</si>
  <si>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</si>
  <si>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</si>
  <si>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</si>
  <si>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</si>
  <si>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</si>
  <si>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</si>
  <si>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</si>
  <si>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</si>
  <si>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</si>
  <si>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</si>
  <si>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</si>
  <si>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</si>
  <si>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</si>
  <si>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</si>
  <si>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</si>
  <si>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</si>
  <si>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</si>
  <si>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</si>
  <si>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</si>
  <si>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</si>
  <si>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</si>
  <si>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</si>
  <si>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</si>
  <si>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</si>
  <si>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</si>
  <si>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</si>
  <si>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</si>
  <si>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</si>
  <si>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</si>
  <si>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</si>
  <si>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</si>
  <si>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</si>
  <si>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</si>
  <si>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</si>
  <si>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</si>
  <si>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</si>
  <si>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</si>
  <si>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</si>
  <si>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</si>
  <si>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</si>
  <si>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</si>
  <si>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</si>
  <si>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</si>
  <si>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</si>
  <si>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</si>
  <si>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</si>
  <si>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</si>
  <si>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</si>
  <si>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</si>
  <si>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</si>
  <si>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</si>
  <si>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</si>
  <si>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</si>
  <si>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</si>
  <si>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</si>
  <si>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</si>
  <si>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</si>
  <si>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</si>
  <si>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</si>
  <si>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</si>
  <si>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</si>
  <si>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</si>
  <si>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</si>
  <si>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</si>
  <si>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</si>
  <si>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</si>
  <si>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</si>
  <si>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</si>
  <si>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</si>
  <si>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</si>
  <si>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</si>
  <si>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</si>
  <si>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</si>
  <si>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</si>
  <si>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</si>
  <si>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</si>
  <si>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</si>
  <si>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</si>
  <si>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</si>
  <si>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</si>
  <si>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</si>
  <si>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</si>
  <si>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</si>
  <si>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</si>
  <si>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</si>
  <si>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</si>
  <si>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</si>
  <si>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</si>
  <si>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</si>
  <si>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</si>
  <si>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</si>
  <si>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</si>
  <si>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</si>
  <si>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</si>
  <si>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</si>
  <si>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</si>
  <si>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</si>
  <si>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</si>
  <si>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</si>
  <si>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</si>
  <si>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</si>
  <si>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</si>
  <si>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</si>
  <si>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</si>
  <si>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</si>
  <si>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</si>
  <si>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</si>
  <si>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</si>
  <si>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</si>
  <si>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</si>
  <si>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</si>
  <si>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</si>
  <si>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</si>
  <si>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</si>
  <si>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</si>
  <si>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</si>
  <si>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</si>
  <si>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</si>
  <si>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</si>
  <si>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</si>
  <si>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</si>
  <si>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</si>
  <si>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</si>
  <si>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</si>
  <si>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</si>
  <si>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</si>
  <si>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</si>
  <si>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</si>
  <si>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</si>
  <si>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</si>
  <si>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</si>
  <si>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</si>
  <si>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</si>
  <si>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</si>
  <si>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</si>
  <si>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</si>
  <si>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</si>
  <si>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</si>
  <si>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</si>
  <si>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</si>
  <si>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</si>
  <si>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</si>
  <si>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</si>
  <si>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</si>
  <si>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</si>
  <si>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</si>
  <si>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</si>
  <si>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</si>
  <si>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</si>
  <si>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</si>
  <si>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</si>
  <si>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</si>
  <si>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</si>
  <si>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</si>
  <si>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</si>
  <si>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</si>
  <si>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</si>
  <si>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</si>
  <si>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</si>
  <si>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</si>
  <si>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</si>
  <si>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</si>
  <si>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</si>
  <si>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</si>
  <si>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</si>
  <si>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</si>
  <si>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</si>
  <si>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</si>
  <si>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</si>
  <si>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</si>
  <si>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</si>
  <si>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</si>
  <si>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</si>
  <si>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</si>
  <si>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</si>
  <si>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</si>
  <si>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</si>
  <si>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</si>
  <si>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</si>
  <si>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</si>
  <si>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</si>
  <si>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</si>
  <si>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</si>
  <si>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</si>
  <si>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</si>
  <si>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</si>
  <si>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</si>
  <si>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</si>
  <si>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</si>
  <si>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</si>
  <si>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</si>
  <si>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</si>
  <si>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</si>
  <si>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</si>
  <si>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</si>
  <si>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</si>
  <si>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</si>
  <si>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</si>
  <si>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</si>
  <si>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</si>
  <si>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</si>
  <si>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</si>
  <si>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</si>
  <si>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</si>
  <si>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</si>
  <si>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</si>
  <si>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</si>
  <si>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</si>
  <si>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</si>
  <si>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</si>
  <si>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</si>
  <si>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</si>
  <si>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</si>
  <si>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</si>
  <si>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</si>
  <si>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</si>
  <si>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</si>
  <si>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</si>
  <si>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</si>
  <si>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</si>
  <si>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</si>
  <si>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</si>
  <si>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</si>
  <si>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</si>
  <si>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</si>
  <si>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</si>
  <si>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</si>
  <si>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</si>
  <si>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</si>
  <si>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</si>
  <si>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</si>
  <si>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</si>
  <si>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</si>
  <si>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</si>
  <si>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</si>
  <si>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</si>
  <si>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</si>
  <si>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</si>
  <si>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</si>
  <si>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</si>
  <si>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</si>
  <si>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</si>
  <si>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</si>
  <si>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</si>
  <si>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</si>
  <si>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</si>
  <si>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</si>
  <si>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</si>
  <si>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</si>
  <si>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</si>
  <si>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</si>
  <si>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</si>
  <si>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</si>
  <si>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</si>
  <si>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</si>
  <si>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</si>
  <si>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</si>
  <si>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</si>
  <si>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</si>
  <si>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</si>
  <si>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</si>
  <si>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</si>
  <si>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</si>
  <si>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</si>
  <si>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</si>
  <si>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</si>
  <si>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</si>
  <si>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</si>
  <si>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</si>
  <si>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</si>
  <si>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</si>
  <si>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</si>
  <si>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</si>
  <si>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</si>
  <si>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</si>
  <si>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</si>
  <si>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</si>
  <si>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</si>
  <si>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</si>
  <si>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</si>
  <si>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</si>
  <si>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</si>
  <si>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</si>
  <si>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</si>
  <si>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</si>
  <si>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</si>
  <si>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</si>
  <si>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</si>
  <si>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</si>
  <si>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</si>
  <si>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</si>
  <si>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</si>
  <si>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</si>
  <si>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</si>
  <si>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</si>
  <si>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</si>
  <si>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</si>
  <si>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</si>
  <si>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</si>
  <si>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</si>
  <si>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</si>
  <si>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</si>
  <si>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</si>
  <si>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</si>
  <si>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</si>
  <si>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</si>
  <si>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</si>
  <si>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</si>
  <si>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</si>
  <si>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</si>
  <si>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</si>
  <si>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</si>
  <si>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</si>
  <si>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</si>
  <si>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</si>
  <si>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</si>
  <si>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</si>
  <si>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</si>
  <si>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</si>
  <si>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</si>
  <si>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</si>
  <si>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</si>
  <si>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</si>
  <si>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</si>
  <si>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</si>
  <si>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</si>
  <si>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</si>
  <si>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</si>
  <si>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</si>
  <si>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</si>
  <si>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</si>
  <si>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</si>
  <si>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</si>
  <si>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</si>
  <si>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</si>
  <si>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</si>
  <si>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</si>
  <si>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</si>
  <si>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</si>
  <si>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</si>
  <si>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</si>
  <si>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</si>
  <si>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</si>
  <si>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</si>
  <si>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</si>
  <si>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</si>
  <si>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</si>
  <si>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</si>
  <si>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</si>
  <si>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</si>
  <si>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</si>
  <si>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</si>
  <si>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</si>
  <si>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</si>
  <si>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</si>
  <si>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</si>
  <si>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</si>
  <si>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</si>
  <si>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</si>
  <si>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</si>
  <si>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</si>
  <si>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</si>
  <si>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</si>
  <si>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</si>
  <si>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</si>
  <si>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</si>
  <si>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</si>
  <si>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</si>
  <si>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</si>
  <si>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</si>
  <si>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</si>
  <si>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</si>
  <si>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</si>
  <si>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</si>
  <si>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</si>
  <si>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</si>
  <si>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</si>
  <si>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</si>
  <si>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</si>
  <si>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</si>
  <si>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</si>
  <si>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</si>
  <si>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</si>
  <si>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</si>
  <si>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</si>
  <si>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</si>
  <si>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</si>
  <si>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</si>
  <si>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</si>
  <si>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</si>
  <si>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</si>
  <si>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</si>
  <si>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</si>
  <si>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</si>
  <si>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</si>
  <si>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</si>
  <si>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</si>
  <si>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</si>
  <si>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</si>
  <si>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</si>
  <si>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</si>
  <si>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</si>
  <si>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</si>
  <si>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</si>
  <si>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</si>
  <si>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</si>
  <si>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</si>
  <si>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</si>
  <si>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</si>
  <si>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</si>
  <si>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</si>
  <si>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</si>
  <si>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</si>
  <si>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</si>
  <si>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</si>
  <si>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</si>
  <si>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</si>
  <si>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</si>
  <si>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</si>
  <si>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</si>
  <si>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</si>
  <si>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</si>
  <si>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</si>
  <si>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</si>
  <si>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</si>
  <si>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</si>
  <si>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</si>
  <si>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</si>
  <si>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</si>
  <si>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</si>
  <si>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</si>
  <si>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</si>
  <si>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</si>
  <si>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</si>
  <si>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</si>
  <si>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</si>
  <si>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</si>
  <si>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</si>
  <si>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</si>
  <si>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</si>
  <si>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</si>
  <si>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</si>
  <si>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</si>
  <si>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</si>
  <si>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</si>
  <si>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</si>
  <si>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</si>
  <si>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</si>
  <si>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</si>
  <si>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</si>
  <si>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</si>
  <si>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</si>
  <si>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</si>
  <si>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</si>
  <si>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</si>
  <si>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</si>
  <si>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</si>
  <si>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</si>
  <si>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</si>
  <si>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</si>
  <si>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</si>
  <si>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</si>
  <si>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</si>
  <si>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</si>
  <si>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</si>
  <si>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</si>
  <si>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</si>
  <si>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</si>
  <si>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</si>
  <si>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</si>
  <si>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</si>
  <si>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</si>
  <si>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</si>
  <si>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</si>
  <si>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</si>
  <si>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</si>
  <si>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</si>
  <si>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</si>
  <si>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</si>
  <si>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</si>
  <si>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</si>
  <si>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</si>
  <si>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</si>
  <si>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</si>
  <si>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</si>
  <si>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</si>
  <si>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</si>
  <si>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</si>
  <si>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</si>
  <si>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</si>
  <si>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</si>
  <si>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</si>
  <si>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</si>
  <si>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</si>
  <si>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</si>
  <si>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</si>
  <si>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</si>
  <si>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</si>
  <si>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</si>
  <si>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</si>
  <si>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</si>
  <si>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</si>
  <si>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</si>
  <si>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</si>
  <si>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</si>
  <si>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</si>
  <si>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</si>
  <si>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</si>
  <si>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</si>
  <si>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</si>
  <si>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</si>
  <si>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</si>
  <si>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</si>
  <si>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</si>
  <si>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</si>
  <si>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</si>
  <si>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</si>
  <si>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</si>
  <si>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</si>
  <si>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</si>
  <si>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</si>
  <si>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</si>
  <si>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</si>
  <si>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</si>
  <si>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</si>
  <si>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</si>
  <si>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</si>
  <si>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</si>
  <si>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</si>
  <si>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</si>
  <si>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</si>
  <si>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</si>
  <si>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</si>
  <si>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</si>
  <si>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</si>
  <si>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</si>
  <si>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</si>
  <si>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</si>
  <si>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</si>
  <si>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</si>
  <si>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</si>
  <si>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</si>
  <si>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</si>
  <si>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</si>
  <si>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</si>
  <si>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</si>
  <si>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</si>
  <si>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</si>
  <si>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</si>
  <si>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</si>
  <si>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</si>
  <si>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</si>
  <si>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</si>
  <si>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</si>
  <si>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</si>
  <si>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</si>
  <si>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</si>
  <si>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</si>
  <si>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</si>
  <si>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</si>
  <si>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</si>
  <si>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</si>
  <si>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</si>
  <si>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</si>
  <si>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</si>
  <si>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</si>
  <si>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</si>
  <si>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</si>
  <si>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</si>
  <si>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</si>
  <si>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</si>
  <si>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</si>
  <si>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</si>
  <si>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</si>
  <si>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</si>
  <si>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</si>
  <si>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</si>
  <si>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</si>
  <si>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</si>
  <si>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</si>
  <si>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</si>
  <si>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</si>
  <si>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</si>
  <si>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</si>
  <si>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</si>
  <si>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</si>
  <si>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</si>
  <si>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</si>
  <si>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</si>
  <si>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</si>
  <si>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</si>
  <si>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</si>
  <si>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</si>
  <si>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</si>
  <si>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</si>
  <si>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</si>
  <si>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</si>
  <si>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</si>
  <si>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</si>
  <si>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</si>
  <si>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</si>
  <si>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</si>
  <si>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</si>
  <si>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</si>
  <si>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</si>
  <si>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</si>
  <si>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</si>
  <si>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</si>
  <si>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</si>
  <si>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</si>
  <si>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</si>
  <si>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</si>
  <si>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</si>
  <si>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</si>
  <si>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</si>
  <si>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</si>
  <si>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</si>
  <si>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</si>
  <si>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</si>
  <si>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</si>
  <si>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</si>
  <si>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</si>
  <si>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</si>
  <si>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</si>
  <si>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</si>
  <si>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</si>
  <si>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</si>
  <si>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</si>
  <si>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</si>
  <si>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</si>
  <si>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</si>
  <si>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</si>
  <si>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</si>
  <si>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</si>
  <si>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</si>
  <si>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</si>
  <si>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</si>
  <si>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</si>
  <si>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</si>
  <si>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</si>
  <si>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</si>
  <si>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</si>
  <si>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</si>
  <si>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</si>
  <si>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</si>
  <si>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</si>
  <si>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</si>
  <si>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</si>
  <si>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</si>
  <si>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</si>
  <si>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</si>
  <si>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</si>
  <si>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</si>
  <si>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</si>
  <si>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</si>
  <si>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</si>
  <si>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</si>
  <si>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</si>
  <si>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</si>
  <si>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</si>
  <si>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</si>
  <si>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</si>
  <si>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</si>
  <si>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</si>
  <si>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</si>
  <si>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</si>
  <si>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</si>
  <si>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</si>
  <si>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</si>
  <si>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</si>
  <si>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</si>
  <si>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</si>
  <si>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</si>
  <si>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</si>
  <si>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</si>
  <si>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</si>
  <si>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</si>
  <si>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</si>
  <si>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</si>
  <si>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</si>
  <si>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</si>
  <si>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</si>
  <si>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</si>
  <si>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</si>
  <si>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</si>
  <si>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</si>
  <si>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</si>
  <si>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</si>
  <si>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</si>
  <si>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</si>
  <si>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</si>
  <si>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</si>
  <si>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</si>
  <si>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</si>
  <si>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</si>
  <si>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</si>
  <si>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</si>
  <si>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</si>
  <si>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</si>
  <si>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</si>
  <si>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</si>
  <si>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</si>
  <si>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</si>
  <si>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</si>
  <si>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</si>
  <si>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</si>
  <si>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</si>
  <si>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</si>
  <si>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</si>
  <si>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</si>
  <si>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</si>
  <si>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</si>
  <si>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</si>
  <si>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</si>
  <si>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</si>
  <si>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</si>
  <si>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</si>
  <si>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</si>
  <si>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</si>
  <si>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</si>
  <si>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</si>
  <si>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</si>
  <si>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</si>
  <si>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</si>
  <si>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</si>
  <si>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</si>
  <si>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</si>
  <si>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</si>
  <si>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</si>
  <si>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</si>
  <si>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</si>
  <si>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</si>
  <si>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</si>
  <si>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</si>
  <si>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</si>
  <si>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</si>
  <si>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</si>
  <si>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</si>
  <si>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</si>
  <si>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</si>
  <si>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</si>
  <si>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</si>
  <si>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</si>
  <si>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</si>
  <si>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</si>
  <si>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</si>
  <si>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</si>
  <si>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</si>
  <si>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</si>
  <si>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</si>
  <si>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</si>
  <si>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</si>
  <si>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</si>
  <si>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</si>
  <si>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</si>
  <si>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</si>
  <si>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</si>
  <si>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</si>
  <si>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</si>
  <si>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</si>
  <si>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</si>
  <si>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</si>
  <si>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</si>
  <si>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</si>
  <si>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</si>
  <si>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</si>
  <si>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</si>
  <si>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</si>
  <si>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</si>
  <si>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</si>
  <si>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</si>
  <si>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</si>
  <si>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</si>
  <si>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</si>
  <si>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</si>
  <si>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</si>
  <si>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</si>
  <si>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</si>
  <si>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</si>
  <si>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</si>
  <si>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</si>
  <si>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</si>
  <si>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</si>
  <si>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</si>
  <si>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</si>
  <si>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</si>
  <si>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</si>
  <si>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</si>
  <si>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</si>
  <si>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</si>
  <si>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</si>
  <si>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</si>
  <si>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</si>
  <si>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</si>
  <si>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</si>
  <si>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</si>
  <si>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</si>
  <si>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</si>
  <si>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</si>
  <si>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</si>
  <si>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</si>
  <si>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</si>
  <si>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</si>
  <si>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</si>
  <si>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</si>
  <si>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</si>
  <si>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</si>
  <si>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</si>
  <si>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</si>
  <si>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</si>
  <si>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</si>
  <si>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</si>
  <si>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</si>
  <si>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</si>
  <si>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</si>
  <si>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</si>
  <si>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</si>
  <si>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</si>
  <si>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</si>
  <si>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</si>
  <si>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</si>
  <si>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</si>
  <si>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</si>
  <si>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</si>
  <si>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</si>
  <si>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</si>
  <si>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</si>
  <si>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</si>
  <si>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</si>
  <si>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</si>
  <si>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</si>
  <si>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</si>
  <si>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</si>
  <si>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</si>
  <si>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</si>
  <si>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</si>
  <si>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</si>
  <si>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</si>
  <si>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</si>
  <si>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</si>
  <si>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</si>
  <si>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</si>
  <si>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</si>
  <si>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</si>
  <si>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</si>
  <si>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</si>
  <si>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</si>
  <si>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</si>
  <si>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</si>
  <si>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</si>
  <si>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</si>
  <si>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</si>
  <si>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</si>
  <si>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</si>
  <si>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</si>
  <si>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</si>
  <si>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</si>
  <si>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</si>
  <si>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</si>
  <si>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</si>
  <si>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</si>
  <si>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</si>
  <si>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</si>
  <si>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</si>
  <si>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</si>
  <si>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</si>
  <si>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</si>
  <si>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</si>
  <si>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</si>
  <si>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</si>
  <si>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</si>
  <si>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</si>
  <si>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</si>
  <si>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</si>
  <si>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</si>
  <si>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</si>
  <si>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</si>
  <si>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</si>
  <si>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</si>
  <si>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</si>
  <si>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</si>
  <si>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</si>
  <si>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</si>
  <si>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</si>
  <si>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</si>
  <si>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</si>
  <si>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</si>
  <si>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</si>
  <si>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</si>
  <si>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</si>
  <si>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</si>
  <si>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</si>
  <si>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</si>
  <si>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</si>
  <si>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</si>
  <si>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</si>
  <si>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</si>
  <si>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</si>
  <si>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</si>
  <si>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</si>
  <si>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</si>
  <si>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</si>
  <si>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</si>
  <si>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</si>
  <si>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</si>
  <si>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</si>
  <si>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</si>
  <si>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</si>
  <si>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</si>
  <si>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</si>
  <si>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</si>
  <si>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</si>
  <si>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</si>
  <si>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</si>
  <si>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</si>
  <si>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</si>
  <si>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</si>
  <si>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</si>
  <si>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</si>
  <si>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</si>
  <si>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</si>
  <si>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</si>
  <si>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</si>
  <si>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</si>
  <si>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</si>
  <si>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</si>
  <si>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</si>
  <si>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</si>
  <si>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</si>
  <si>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</si>
  <si>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</si>
  <si>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</si>
  <si>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</si>
  <si>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</si>
  <si>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</si>
  <si>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</si>
  <si>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</si>
  <si>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</si>
  <si>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</si>
  <si>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</si>
  <si>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</si>
  <si>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</si>
  <si>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</si>
  <si>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</si>
  <si>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</si>
  <si>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</si>
  <si>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</si>
  <si>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</si>
  <si>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</si>
  <si>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</si>
  <si>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</si>
  <si>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</si>
  <si>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</si>
  <si>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</si>
  <si>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</si>
  <si>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</si>
  <si>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</si>
  <si>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</si>
  <si>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</si>
  <si>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</si>
  <si>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</si>
  <si>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</si>
  <si>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</si>
  <si>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</si>
  <si>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</si>
  <si>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</si>
  <si>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</si>
  <si>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</si>
  <si>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</si>
  <si>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</si>
  <si>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</si>
  <si>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</si>
  <si>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</si>
  <si>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</si>
  <si>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</si>
  <si>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</si>
  <si>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</si>
  <si>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</si>
  <si>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</si>
  <si>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</si>
  <si>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</si>
  <si>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</si>
  <si>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</si>
  <si>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</si>
  <si>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</si>
  <si>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</si>
  <si>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</si>
  <si>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</si>
  <si>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</si>
  <si>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</si>
  <si>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</si>
  <si>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</si>
  <si>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</si>
  <si>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</si>
  <si>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</si>
  <si>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</si>
  <si>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</si>
  <si>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</si>
  <si>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</si>
  <si>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</si>
  <si>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</si>
  <si>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</si>
  <si>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</si>
  <si>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</si>
  <si>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</si>
  <si>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</si>
  <si>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</si>
  <si>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</si>
  <si>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</si>
  <si>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</si>
  <si>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</si>
  <si>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</si>
  <si>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</si>
  <si>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</si>
  <si>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</si>
  <si>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</si>
  <si>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</si>
  <si>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</si>
  <si>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</si>
  <si>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</si>
  <si>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</si>
  <si>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</si>
  <si>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</si>
  <si>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</si>
  <si>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</si>
  <si>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</si>
  <si>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</si>
  <si>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</si>
  <si>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</si>
  <si>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</si>
  <si>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</si>
  <si>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</si>
  <si>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</si>
  <si>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</si>
  <si>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</si>
  <si>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</si>
  <si>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</si>
  <si>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</si>
  <si>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</si>
  <si>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</si>
  <si>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</si>
  <si>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</si>
  <si>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</si>
  <si>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</si>
  <si>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</si>
  <si>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</si>
  <si>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</si>
  <si>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</si>
  <si>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</si>
  <si>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</si>
  <si>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</si>
  <si>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</si>
  <si>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</si>
  <si>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</si>
  <si>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</si>
  <si>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</si>
  <si>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</si>
  <si>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</si>
  <si>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</si>
  <si>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</si>
  <si>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</si>
  <si>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</si>
  <si>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</si>
  <si>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</si>
  <si>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</si>
  <si>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</si>
  <si>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</si>
  <si>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</si>
  <si>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</si>
  <si>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</si>
  <si>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</si>
  <si>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</si>
  <si>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</si>
  <si>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</si>
  <si>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</si>
  <si>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</si>
  <si>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</si>
  <si>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</si>
  <si>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</si>
  <si>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</si>
  <si>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</si>
  <si>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</si>
  <si>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</si>
  <si>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</si>
  <si>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</si>
  <si>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</si>
  <si>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</si>
  <si>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</si>
  <si>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</si>
  <si>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</si>
  <si>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</si>
  <si>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</si>
  <si>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</si>
  <si>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</si>
  <si>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</si>
  <si>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</si>
  <si>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</si>
  <si>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</si>
  <si>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</si>
  <si>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</si>
  <si>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</si>
  <si>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</si>
  <si>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</si>
  <si>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</si>
  <si>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</si>
  <si>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</si>
  <si>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</si>
  <si>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</si>
  <si>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</si>
  <si>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</si>
  <si>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</si>
  <si>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</si>
  <si>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</si>
  <si>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</si>
  <si>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</si>
  <si>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</si>
  <si>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</si>
  <si>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</si>
  <si>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</si>
  <si>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</si>
  <si>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</si>
  <si>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</si>
  <si>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</si>
  <si>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</si>
  <si>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</si>
  <si>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</si>
  <si>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</si>
  <si>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</si>
  <si>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</si>
  <si>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</si>
  <si>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</si>
  <si>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</si>
  <si>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</si>
  <si>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</si>
  <si>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</si>
  <si>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</si>
  <si>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</si>
  <si>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</si>
  <si>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</si>
  <si>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</si>
  <si>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</si>
  <si>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</si>
  <si>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</si>
  <si>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</si>
  <si>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</si>
  <si>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</si>
  <si>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</si>
  <si>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</si>
  <si>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</si>
  <si>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</si>
  <si>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</si>
  <si>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</si>
  <si>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</si>
  <si>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</si>
  <si>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</si>
  <si>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</si>
  <si>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</si>
  <si>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</si>
  <si>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</si>
  <si>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</si>
  <si>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</si>
  <si>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</si>
  <si>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</si>
  <si>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</si>
  <si>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</si>
  <si>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</si>
  <si>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</si>
  <si>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</si>
  <si>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</si>
  <si>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</si>
  <si>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</si>
  <si>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</si>
  <si>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</si>
  <si>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</si>
  <si>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</si>
  <si>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</si>
  <si>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</si>
  <si>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</si>
  <si>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</si>
  <si>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</si>
  <si>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</si>
  <si>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</si>
  <si>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</si>
  <si>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</si>
  <si>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</si>
  <si>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</si>
  <si>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</si>
  <si>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</si>
  <si>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</si>
  <si>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</si>
  <si>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</si>
  <si>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</si>
  <si>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</si>
  <si>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</si>
  <si>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</si>
  <si>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</si>
  <si>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</si>
  <si>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</si>
  <si>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</si>
  <si>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</si>
  <si>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</si>
  <si>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</si>
  <si>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</si>
  <si>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</si>
  <si>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</si>
  <si>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</si>
  <si>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</si>
  <si>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</si>
  <si>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</si>
  <si>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</si>
  <si>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</si>
  <si>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</si>
  <si>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</si>
  <si>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</si>
  <si>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</si>
  <si>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</si>
  <si>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</si>
  <si>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</si>
  <si>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</si>
  <si>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</si>
  <si>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</si>
  <si>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</si>
  <si>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</si>
  <si>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</si>
  <si>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</si>
  <si>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</si>
  <si>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</si>
  <si>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</si>
  <si>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</si>
  <si>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</si>
  <si>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</si>
  <si>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</si>
  <si>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</si>
  <si>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</si>
  <si>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</si>
  <si>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</si>
  <si>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</si>
  <si>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</si>
  <si>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</si>
  <si>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</si>
  <si>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</si>
  <si>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</si>
  <si>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</si>
  <si>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</si>
  <si>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</si>
  <si>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</si>
  <si>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</si>
  <si>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</si>
  <si>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</si>
  <si>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</si>
  <si>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</si>
  <si>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</si>
  <si>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</si>
  <si>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</si>
  <si>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</si>
  <si>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</si>
  <si>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</si>
  <si>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</si>
  <si>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</si>
  <si>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</si>
  <si>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</si>
  <si>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</si>
  <si>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</si>
  <si>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</si>
  <si>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</si>
  <si>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</si>
  <si>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</si>
  <si>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</si>
  <si>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</si>
  <si>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</si>
  <si>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</si>
  <si>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</si>
  <si>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</si>
  <si>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</si>
  <si>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</si>
  <si>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</si>
  <si>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</si>
  <si>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</si>
  <si>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</si>
  <si>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</si>
  <si>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</si>
  <si>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</si>
  <si>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</si>
  <si>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</si>
  <si>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</si>
  <si>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</si>
  <si>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</si>
  <si>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</si>
  <si>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</si>
  <si>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</si>
  <si>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</si>
  <si>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</si>
  <si>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</si>
  <si>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</si>
  <si>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</si>
  <si>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</si>
  <si>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</si>
  <si>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</si>
  <si>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</si>
  <si>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</si>
  <si>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</si>
  <si>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</si>
  <si>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</si>
  <si>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</si>
  <si>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</si>
  <si>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</si>
  <si>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</si>
  <si>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</si>
  <si>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</si>
  <si>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</si>
  <si>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</si>
  <si>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</si>
  <si>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</si>
  <si>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</si>
  <si>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</si>
  <si>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</si>
  <si>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</si>
  <si>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</si>
  <si>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</si>
  <si>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</si>
  <si>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</si>
  <si>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</si>
  <si>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</si>
  <si>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</si>
  <si>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</si>
  <si>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</si>
  <si>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</si>
  <si>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</si>
  <si>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</si>
  <si>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</si>
  <si>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</si>
  <si>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</si>
  <si>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</si>
  <si>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</si>
  <si>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</si>
  <si>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</si>
  <si>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</si>
  <si>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</si>
  <si>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</si>
  <si>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</si>
  <si>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</si>
  <si>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</si>
  <si>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</si>
  <si>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</si>
  <si>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</si>
  <si>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</si>
  <si>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</si>
  <si>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</si>
  <si>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</si>
  <si>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</si>
  <si>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</si>
  <si>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</si>
  <si>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</si>
  <si>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</si>
  <si>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</si>
  <si>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</si>
  <si>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</si>
  <si>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</si>
  <si>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</si>
  <si>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</si>
  <si>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</si>
  <si>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</si>
  <si>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</si>
  <si>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</si>
  <si>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</si>
  <si>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</si>
  <si>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</si>
  <si>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</si>
  <si>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</si>
  <si>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</si>
  <si>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</si>
  <si>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</si>
  <si>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</si>
  <si>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</si>
  <si>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</si>
  <si>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</si>
  <si>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</si>
  <si>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</si>
  <si>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</si>
  <si>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</si>
  <si>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</si>
  <si>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</si>
  <si>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</si>
  <si>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</si>
  <si>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</si>
  <si>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</si>
  <si>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</si>
  <si>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</si>
  <si>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</si>
  <si>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</si>
  <si>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</si>
  <si>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</si>
  <si>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</si>
  <si>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</si>
  <si>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</si>
  <si>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</si>
  <si>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</si>
  <si>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</si>
  <si>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</si>
  <si>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</si>
  <si>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</si>
  <si>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</si>
  <si>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</si>
  <si>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</si>
  <si>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</si>
  <si>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</si>
  <si>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</si>
  <si>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</si>
  <si>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</si>
  <si>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</si>
  <si>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</si>
  <si>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</si>
  <si>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</si>
  <si>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</si>
  <si>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</si>
  <si>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</si>
  <si>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</si>
  <si>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</si>
  <si>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</si>
  <si>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</si>
  <si>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</si>
  <si>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</si>
  <si>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</si>
  <si>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</si>
  <si>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</si>
  <si>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</si>
  <si>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</si>
  <si>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</si>
  <si>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</si>
  <si>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</si>
  <si>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</si>
  <si>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</si>
  <si>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</si>
  <si>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</si>
  <si>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</si>
  <si>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</si>
  <si>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</si>
  <si>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</si>
  <si>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</si>
  <si>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</si>
  <si>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</si>
  <si>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</si>
  <si>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</si>
  <si>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</si>
  <si>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</si>
  <si>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</si>
  <si>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</si>
  <si>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</si>
  <si>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</si>
  <si>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</si>
  <si>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</si>
  <si>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</si>
  <si>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</si>
  <si>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</si>
  <si>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</si>
  <si>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</si>
  <si>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</si>
  <si>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</si>
  <si>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</si>
  <si>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</si>
  <si>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</si>
  <si>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</si>
  <si>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</si>
  <si>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</si>
  <si>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</si>
  <si>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</si>
  <si>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</si>
  <si>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</si>
  <si>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</si>
  <si>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</si>
  <si>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</si>
  <si>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</si>
  <si>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</si>
  <si>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</si>
  <si>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</si>
  <si>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</si>
  <si>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</si>
  <si>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</si>
  <si>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</si>
  <si>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</si>
  <si>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</si>
  <si>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</si>
  <si>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</si>
  <si>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</si>
  <si>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</si>
  <si>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</si>
  <si>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</si>
  <si>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</si>
  <si>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</si>
  <si>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</si>
  <si>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</si>
  <si>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</si>
  <si>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</si>
  <si>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</si>
  <si>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</si>
  <si>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</si>
  <si>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</si>
  <si>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</si>
  <si>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</si>
  <si>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</si>
  <si>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</si>
  <si>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</si>
  <si>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</si>
  <si>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</si>
  <si>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</si>
  <si>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</si>
  <si>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</si>
  <si>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</si>
  <si>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</si>
  <si>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</si>
  <si>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</si>
  <si>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</si>
  <si>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</si>
  <si>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</si>
  <si>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</si>
  <si>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</si>
  <si>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</si>
  <si>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</si>
  <si>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</si>
  <si>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</si>
  <si>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</si>
  <si>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</si>
  <si>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</si>
  <si>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</si>
  <si>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</si>
  <si>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</si>
  <si>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</si>
  <si>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</si>
  <si>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</si>
  <si>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</si>
  <si>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</si>
  <si>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</si>
  <si>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</si>
  <si>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</si>
  <si>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</si>
  <si>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</si>
  <si>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</si>
  <si>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</si>
  <si>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</si>
  <si>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</si>
  <si>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</si>
  <si>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</si>
  <si>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</si>
  <si>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</si>
  <si>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</si>
  <si>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</si>
  <si>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</si>
  <si>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</si>
  <si>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</si>
  <si>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</si>
  <si>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</si>
  <si>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</si>
  <si>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</si>
  <si>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</si>
  <si>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</si>
  <si>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</si>
  <si>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</si>
  <si>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</si>
  <si>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</si>
  <si>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</si>
  <si>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</si>
  <si>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</si>
  <si>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</si>
  <si>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</si>
  <si>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</si>
  <si>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</si>
  <si>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</si>
  <si>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</si>
  <si>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</si>
  <si>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</si>
  <si>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</si>
  <si>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</si>
  <si>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</si>
  <si>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</si>
  <si>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</si>
  <si>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</si>
  <si>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</si>
  <si>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</si>
  <si>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</si>
  <si>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</si>
  <si>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</si>
  <si>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</si>
  <si>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</si>
  <si>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</si>
  <si>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</si>
  <si>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</si>
  <si>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</si>
  <si>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</si>
  <si>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</si>
  <si>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</si>
  <si>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</si>
  <si>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</si>
  <si>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</si>
  <si>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</si>
  <si>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</si>
  <si>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</si>
  <si>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</si>
  <si>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</si>
  <si>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</si>
  <si>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</si>
  <si>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</si>
  <si>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</si>
  <si>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</si>
  <si>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</si>
  <si>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</si>
  <si>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</si>
  <si>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</si>
  <si>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</si>
  <si>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</si>
  <si>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</si>
  <si>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</si>
  <si>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</si>
  <si>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</si>
  <si>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</si>
  <si>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</si>
  <si>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</si>
  <si>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</si>
  <si>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</si>
  <si>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</si>
  <si>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</si>
  <si>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</si>
  <si>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</si>
  <si>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</si>
  <si>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</si>
  <si>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</si>
  <si>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</si>
  <si>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</si>
  <si>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</si>
  <si>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</si>
  <si>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</si>
  <si>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</si>
  <si>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</si>
  <si>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</si>
  <si>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</si>
  <si>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</si>
  <si>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</si>
  <si>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</si>
  <si>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</si>
  <si>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</si>
  <si>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</si>
  <si>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</si>
  <si>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</si>
  <si>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</si>
  <si>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</si>
  <si>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</si>
  <si>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</si>
  <si>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</si>
  <si>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</si>
  <si>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</si>
  <si>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</si>
  <si>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</si>
  <si>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</si>
  <si>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</si>
  <si>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</si>
  <si>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</si>
  <si>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</si>
  <si>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</si>
  <si>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</si>
  <si>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</si>
  <si>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</si>
  <si>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</si>
  <si>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</si>
  <si>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</si>
  <si>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</si>
  <si>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</si>
  <si>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</si>
  <si>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</si>
  <si>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</si>
  <si>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</si>
  <si>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</si>
  <si>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</si>
  <si>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</si>
  <si>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</si>
  <si>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</si>
  <si>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</si>
  <si>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</si>
  <si>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</si>
  <si>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</si>
  <si>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</si>
  <si>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</si>
  <si>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</si>
  <si>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</si>
  <si>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</si>
  <si>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</si>
  <si>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</si>
  <si>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</si>
  <si>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</si>
  <si>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</si>
  <si>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</si>
  <si>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</si>
  <si>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</si>
  <si>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</si>
  <si>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</si>
  <si>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</si>
  <si>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</si>
  <si>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</si>
  <si>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</si>
  <si>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</si>
  <si>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</si>
  <si>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</si>
  <si>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</si>
  <si>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</si>
  <si>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</si>
  <si>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</si>
  <si>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</si>
  <si>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</si>
  <si>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</si>
  <si>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</si>
  <si>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</si>
  <si>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</si>
  <si>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</si>
  <si>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</si>
  <si>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</si>
  <si>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</si>
  <si>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</si>
  <si>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</si>
  <si>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</si>
  <si>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</si>
  <si>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</si>
  <si>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</si>
  <si>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</si>
  <si>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</si>
  <si>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</si>
  <si>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</si>
  <si>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</si>
  <si>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</si>
  <si>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</si>
  <si>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</si>
  <si>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</si>
  <si>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</si>
  <si>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</si>
  <si>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</si>
  <si>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</si>
  <si>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</si>
  <si>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</si>
  <si>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</si>
  <si>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</si>
  <si>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</si>
  <si>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</si>
  <si>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</si>
  <si>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</si>
  <si>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</si>
  <si>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</si>
  <si>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</si>
  <si>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</si>
  <si>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</si>
  <si>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</si>
  <si>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</si>
  <si>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</si>
  <si>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</si>
  <si>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</si>
  <si>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</si>
  <si>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</si>
  <si>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</si>
  <si>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</si>
  <si>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</si>
  <si>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</si>
  <si>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</si>
  <si>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</si>
  <si>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</si>
  <si>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</si>
  <si>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</si>
  <si>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</si>
  <si>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</si>
  <si>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</si>
  <si>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</si>
  <si>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</si>
  <si>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</si>
  <si>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</si>
  <si>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</si>
  <si>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</si>
  <si>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</si>
  <si>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</si>
  <si>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</si>
  <si>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</si>
  <si>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</si>
  <si>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</si>
  <si>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</si>
  <si>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</si>
  <si>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</si>
  <si>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</si>
  <si>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</si>
  <si>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</si>
  <si>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</si>
  <si>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</si>
  <si>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</si>
  <si>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</si>
  <si>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</si>
  <si>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</si>
  <si>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</si>
  <si>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</si>
  <si>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</si>
  <si>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</si>
  <si>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</si>
  <si>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</si>
  <si>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</si>
  <si>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</si>
  <si>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</si>
  <si>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</si>
  <si>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</si>
  <si>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</si>
  <si>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</si>
  <si>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</si>
  <si>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</si>
  <si>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</si>
  <si>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</si>
  <si>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</si>
  <si>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</si>
  <si>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</si>
  <si>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</si>
  <si>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</si>
  <si>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</si>
  <si>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</si>
  <si>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</si>
  <si>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</si>
  <si>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</si>
  <si>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</si>
  <si>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</si>
  <si>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</si>
  <si>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</si>
  <si>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</si>
  <si>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</si>
  <si>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</si>
  <si>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</si>
  <si>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</si>
  <si>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</si>
  <si>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</si>
  <si>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</si>
  <si>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</si>
  <si>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</si>
  <si>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</si>
  <si>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</si>
  <si>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</si>
  <si>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</si>
  <si>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</si>
  <si>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</si>
  <si>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</si>
  <si>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</si>
  <si>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</si>
  <si>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</si>
  <si>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</si>
  <si>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</si>
  <si>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</si>
  <si>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</si>
  <si>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</si>
  <si>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</si>
  <si>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</si>
  <si>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</si>
  <si>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</si>
  <si>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</si>
  <si>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</si>
  <si>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</si>
  <si>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</si>
  <si>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</si>
  <si>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</si>
  <si>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</si>
  <si>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</si>
  <si>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</si>
  <si>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</si>
  <si>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</si>
  <si>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</si>
  <si>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</si>
  <si>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</si>
  <si>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</si>
  <si>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</si>
  <si>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</si>
  <si>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</si>
  <si>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</si>
  <si>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</si>
  <si>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</si>
  <si>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</si>
  <si>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</si>
  <si>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</si>
  <si>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</si>
  <si>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</si>
  <si>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</si>
  <si>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</si>
  <si>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</si>
  <si>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</si>
  <si>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</si>
  <si>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</si>
  <si>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</si>
  <si>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</si>
  <si>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</si>
  <si>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</si>
  <si>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</si>
  <si>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</si>
  <si>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</si>
  <si>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</si>
  <si>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</si>
  <si>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</si>
  <si>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</si>
  <si>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</si>
  <si>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</si>
  <si>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</si>
  <si>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</si>
  <si>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</si>
  <si>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</si>
  <si>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</si>
  <si>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</si>
  <si>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</si>
  <si>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</si>
  <si>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</si>
  <si>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</si>
  <si>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</si>
  <si>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</si>
  <si>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</si>
  <si>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</si>
  <si>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</si>
  <si>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</si>
  <si>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</si>
  <si>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</si>
  <si>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</si>
  <si>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</si>
  <si>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</si>
  <si>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</si>
  <si>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</si>
  <si>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</si>
  <si>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</si>
  <si>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</si>
  <si>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</si>
  <si>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</si>
  <si>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</si>
  <si>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</si>
  <si>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</si>
  <si>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</si>
  <si>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</si>
  <si>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</si>
  <si>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</si>
  <si>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</si>
  <si>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</si>
  <si>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</si>
  <si>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</si>
  <si>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</si>
  <si>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</si>
  <si>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</si>
  <si>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</si>
  <si>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</si>
  <si>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</si>
  <si>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</si>
  <si>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</si>
  <si>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</si>
  <si>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</si>
  <si>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</si>
  <si>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</si>
  <si>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</si>
  <si>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</si>
  <si>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</si>
  <si>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</si>
  <si>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</si>
  <si>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</si>
  <si>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</si>
  <si>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</si>
  <si>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</si>
  <si>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</si>
  <si>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</si>
  <si>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</si>
  <si>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</si>
  <si>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</si>
  <si>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</si>
  <si>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</si>
  <si>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</si>
  <si>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</si>
  <si>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</si>
  <si>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</si>
  <si>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</si>
  <si>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</si>
  <si>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</si>
  <si>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</si>
  <si>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</si>
  <si>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</si>
  <si>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</si>
  <si>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</si>
  <si>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</si>
  <si>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</si>
  <si>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</si>
  <si>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</si>
  <si>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</si>
  <si>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</si>
  <si>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</si>
  <si>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</si>
  <si>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</si>
  <si>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</si>
  <si>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</si>
  <si>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</si>
  <si>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</si>
  <si>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</si>
  <si>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</si>
  <si>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</si>
  <si>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</si>
  <si>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</si>
  <si>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</si>
  <si>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</si>
  <si>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</si>
  <si>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</si>
  <si>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</si>
  <si>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</si>
  <si>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</si>
  <si>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</si>
  <si>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</si>
  <si>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</si>
  <si>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</si>
  <si>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</si>
  <si>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</si>
  <si>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</si>
  <si>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</si>
  <si>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</si>
  <si>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</si>
  <si>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</si>
  <si>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</si>
  <si>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</si>
  <si>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</si>
  <si>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</si>
  <si>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</si>
  <si>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</si>
  <si>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</si>
  <si>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</si>
  <si>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</si>
  <si>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</si>
  <si>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</si>
  <si>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</si>
  <si>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</si>
  <si>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</si>
  <si>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</si>
  <si>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</si>
  <si>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</si>
  <si>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</si>
  <si>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</si>
  <si>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</si>
  <si>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</si>
  <si>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</si>
  <si>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</si>
  <si>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</si>
  <si>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</si>
  <si>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</si>
  <si>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</si>
  <si>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</si>
  <si>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</si>
  <si>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</si>
  <si>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</si>
  <si>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</si>
  <si>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</si>
  <si>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</si>
  <si>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</si>
  <si>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</si>
  <si>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</si>
  <si>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</si>
  <si>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</si>
  <si>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</si>
  <si>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</si>
  <si>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</si>
  <si>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</si>
  <si>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</si>
  <si>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</si>
  <si>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</si>
  <si>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</si>
  <si>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</si>
  <si>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</si>
  <si>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</si>
  <si>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</si>
  <si>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</si>
  <si>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</si>
  <si>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</si>
  <si>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</si>
  <si>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</si>
  <si>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</si>
  <si>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</si>
  <si>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</si>
  <si>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</si>
  <si>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</si>
  <si>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</si>
  <si>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</si>
  <si>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</si>
  <si>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</si>
  <si>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</si>
  <si>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</si>
  <si>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</si>
  <si>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</si>
  <si>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</si>
  <si>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</si>
  <si>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</si>
  <si>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</si>
  <si>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</si>
  <si>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</si>
  <si>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</si>
  <si>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</si>
  <si>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</si>
  <si>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</si>
  <si>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</si>
  <si>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</si>
  <si>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</si>
  <si>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</si>
  <si>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</si>
  <si>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</si>
  <si>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</si>
  <si>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</si>
  <si>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</si>
  <si>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</si>
  <si>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</si>
  <si>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</si>
  <si>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</si>
  <si>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</si>
  <si>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</si>
  <si>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</si>
  <si>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</si>
  <si>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</si>
  <si>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</si>
  <si>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</si>
  <si>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</si>
  <si>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</si>
  <si>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</si>
  <si>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</si>
  <si>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</si>
  <si>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</si>
  <si>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</si>
  <si>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</si>
  <si>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</si>
  <si>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</si>
  <si>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</si>
  <si>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</si>
  <si>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</si>
  <si>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</si>
  <si>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</si>
  <si>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</si>
  <si>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</si>
  <si>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</si>
  <si>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</si>
  <si>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</si>
  <si>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</si>
  <si>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</si>
  <si>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</si>
  <si>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</si>
  <si>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</si>
  <si>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</si>
  <si>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</si>
  <si>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</si>
  <si>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</si>
  <si>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</si>
  <si>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</si>
  <si>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</si>
  <si>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</si>
  <si>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</si>
  <si>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</si>
  <si>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</si>
  <si>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</si>
  <si>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</si>
  <si>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</si>
  <si>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</si>
  <si>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</si>
  <si>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</si>
  <si>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</si>
  <si>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</si>
  <si>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</si>
  <si>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</si>
  <si>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</si>
  <si>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</si>
  <si>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</si>
  <si>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</si>
  <si>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</si>
  <si>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</si>
  <si>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</si>
  <si>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</si>
  <si>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</si>
  <si>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</si>
  <si>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</si>
  <si>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</si>
  <si>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</si>
  <si>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</si>
  <si>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</si>
  <si>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</si>
  <si>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</si>
  <si>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</si>
  <si>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</si>
  <si>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</si>
  <si>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</si>
  <si>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</si>
  <si>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</si>
  <si>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</si>
  <si>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</si>
  <si>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</si>
  <si>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</si>
  <si>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</si>
  <si>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</si>
  <si>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</si>
  <si>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</si>
  <si>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</si>
  <si>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</si>
  <si>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</si>
  <si>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</si>
  <si>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</si>
  <si>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</si>
  <si>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</si>
  <si>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</si>
  <si>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</si>
  <si>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</si>
  <si>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</si>
  <si>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</si>
  <si>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</si>
  <si>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</si>
  <si>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</si>
  <si>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</si>
  <si>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</si>
  <si>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</si>
  <si>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</si>
  <si>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</si>
  <si>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</si>
  <si>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</si>
  <si>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</si>
  <si>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</si>
  <si>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</si>
  <si>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</si>
  <si>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</si>
  <si>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</si>
  <si>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</si>
  <si>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</si>
  <si>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</si>
  <si>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</si>
  <si>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</si>
  <si>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</si>
  <si>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</si>
  <si>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</si>
  <si>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</si>
  <si>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</si>
  <si>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</si>
  <si>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</si>
  <si>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</si>
  <si>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</si>
  <si>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</si>
  <si>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</si>
  <si>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</si>
  <si>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</si>
  <si>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</si>
  <si>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</si>
  <si>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</si>
  <si>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</si>
  <si>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</si>
  <si>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</si>
  <si>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</si>
  <si>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</si>
  <si>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</si>
  <si>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</si>
  <si>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</si>
  <si>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</si>
  <si>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</si>
  <si>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</si>
  <si>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</si>
  <si>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</si>
  <si>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</si>
  <si>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</si>
  <si>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</si>
  <si>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</si>
  <si>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</si>
  <si>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</si>
  <si>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</si>
  <si>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</si>
  <si>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</si>
  <si>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</si>
  <si>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</si>
  <si>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</si>
  <si>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</si>
  <si>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</si>
  <si>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</si>
  <si>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</si>
  <si>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</si>
  <si>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</si>
  <si>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</si>
  <si>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</si>
  <si>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</si>
  <si>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</si>
  <si>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</si>
  <si>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</si>
  <si>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</si>
  <si>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</si>
  <si>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</si>
  <si>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</si>
  <si>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</si>
  <si>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</si>
  <si>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</si>
  <si>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</si>
  <si>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</si>
  <si>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</si>
  <si>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</si>
  <si>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</si>
  <si>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</si>
  <si>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</si>
  <si>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</si>
  <si>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</si>
  <si>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</si>
  <si>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</si>
  <si>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</si>
  <si>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</si>
  <si>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</si>
  <si>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</si>
  <si>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</si>
  <si>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</si>
  <si>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</si>
  <si>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</si>
  <si>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</si>
  <si>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</si>
  <si>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</si>
  <si>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</si>
  <si>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</si>
  <si>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</si>
  <si>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</si>
  <si>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</si>
  <si>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</si>
  <si>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</si>
  <si>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</si>
  <si>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</si>
  <si>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</si>
  <si>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</si>
  <si>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</si>
  <si>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</si>
  <si>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</si>
  <si>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</si>
  <si>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</si>
  <si>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</si>
  <si>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</si>
  <si>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</si>
  <si>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</si>
  <si>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</si>
  <si>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</si>
  <si>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</si>
  <si>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</si>
  <si>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</si>
  <si>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</si>
  <si>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</si>
  <si>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</si>
  <si>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</si>
  <si>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</si>
  <si>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</si>
  <si>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</si>
  <si>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</si>
  <si>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</si>
  <si>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</si>
  <si>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</si>
  <si>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</si>
  <si>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</si>
  <si>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</si>
  <si>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</si>
  <si>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</si>
  <si>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</si>
  <si>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</si>
  <si>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</si>
  <si>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</si>
  <si>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</si>
  <si>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</si>
  <si>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</si>
  <si>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</si>
  <si>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</si>
  <si>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</si>
  <si>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</si>
  <si>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</si>
  <si>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</si>
  <si>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</si>
  <si>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</si>
  <si>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</si>
  <si>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</si>
  <si>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</si>
  <si>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</si>
  <si>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</si>
  <si>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</si>
  <si>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</si>
  <si>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</si>
  <si>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</si>
  <si>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</si>
  <si>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</si>
  <si>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</si>
  <si>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</si>
  <si>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</si>
  <si>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</si>
  <si>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</si>
  <si>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</si>
  <si>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</si>
  <si>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</si>
  <si>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</si>
  <si>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</si>
  <si>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</si>
  <si>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</si>
  <si>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</si>
  <si>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</si>
  <si>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</si>
  <si>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</si>
  <si>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</si>
  <si>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</si>
  <si>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</si>
  <si>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</si>
  <si>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</si>
  <si>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</si>
  <si>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</si>
  <si>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</si>
  <si>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</si>
  <si>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</si>
  <si>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</si>
  <si>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</si>
  <si>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</si>
  <si>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</si>
  <si>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</si>
  <si>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</si>
  <si>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</si>
  <si>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</si>
  <si>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</si>
  <si>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</si>
  <si>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</si>
  <si>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</si>
  <si>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</si>
  <si>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</si>
  <si>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</si>
  <si>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</si>
  <si>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</si>
  <si>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</si>
  <si>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</si>
  <si>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</si>
  <si>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</si>
  <si>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</si>
  <si>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</si>
  <si>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</si>
  <si>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</si>
  <si>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</si>
  <si>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</si>
  <si>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</si>
  <si>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</si>
  <si>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</si>
  <si>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</si>
  <si>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</si>
  <si>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</si>
  <si>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</si>
  <si>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</si>
  <si>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</si>
  <si>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</si>
  <si>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</si>
  <si>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</si>
  <si>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</si>
  <si>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</si>
  <si>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</si>
  <si>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</si>
  <si>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</si>
  <si>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</si>
  <si>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</si>
  <si>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</si>
  <si>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</si>
  <si>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</si>
  <si>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</si>
  <si>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</si>
  <si>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</si>
  <si>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</si>
  <si>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</si>
  <si>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</si>
  <si>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</si>
  <si>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</si>
  <si>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</si>
  <si>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</si>
  <si>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</si>
  <si>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</si>
  <si>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</si>
  <si>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</si>
  <si>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</si>
  <si>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</si>
  <si>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</si>
  <si>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</si>
  <si>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</si>
  <si>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</si>
  <si>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</si>
  <si>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</si>
  <si>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</si>
  <si>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</si>
  <si>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</si>
  <si>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</si>
  <si>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</si>
  <si>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</si>
  <si>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</si>
  <si>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</si>
  <si>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</si>
  <si>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</si>
  <si>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</si>
  <si>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</si>
  <si>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</si>
  <si>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</si>
  <si>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</si>
  <si>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</si>
  <si>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</si>
  <si>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</si>
  <si>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</si>
  <si>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</si>
  <si>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</si>
  <si>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</si>
  <si>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</si>
  <si>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</si>
  <si>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</si>
  <si>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</si>
  <si>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</si>
  <si>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</si>
  <si>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</si>
  <si>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</si>
  <si>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</si>
  <si>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</si>
  <si>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</si>
  <si>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</si>
  <si>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</si>
  <si>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</si>
  <si>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</si>
  <si>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</si>
  <si>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</si>
  <si>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</si>
  <si>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</si>
  <si>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</si>
  <si>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</si>
  <si>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</si>
  <si>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</si>
  <si>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</si>
  <si>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</si>
  <si>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</si>
  <si>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</si>
  <si>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</si>
  <si>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</si>
  <si>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</si>
  <si>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</si>
  <si>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</si>
  <si>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</si>
  <si>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</si>
  <si>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</si>
  <si>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</si>
  <si>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</si>
  <si>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</si>
  <si>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</si>
  <si>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</si>
  <si>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</si>
  <si>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</si>
  <si>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</si>
  <si>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</si>
  <si>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</si>
  <si>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</si>
  <si>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</si>
  <si>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</si>
  <si>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</si>
  <si>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</si>
  <si>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</si>
  <si>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</si>
  <si>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</si>
  <si>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</si>
  <si>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</si>
  <si>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</si>
  <si>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</si>
  <si>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</si>
  <si>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</si>
  <si>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</si>
  <si>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</si>
  <si>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</si>
  <si>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</si>
  <si>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</si>
  <si>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</si>
  <si>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</si>
  <si>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</si>
  <si>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</si>
  <si>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</si>
  <si>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</si>
  <si>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</si>
  <si>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</si>
  <si>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</si>
  <si>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</si>
  <si>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</si>
  <si>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</si>
  <si>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</si>
  <si>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</si>
  <si>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</si>
  <si>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</si>
  <si>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</si>
  <si>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</si>
  <si>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</si>
  <si>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</si>
  <si>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</si>
  <si>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</si>
  <si>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</si>
  <si>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</si>
  <si>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</si>
  <si>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</si>
  <si>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</si>
  <si>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</si>
  <si>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</si>
  <si>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</si>
  <si>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</si>
  <si>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</si>
  <si>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</si>
  <si>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</si>
  <si>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</si>
  <si>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</si>
  <si>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</si>
  <si>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</si>
  <si>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</si>
  <si>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</si>
  <si>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</si>
  <si>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</si>
  <si>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</si>
  <si>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</si>
  <si>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</si>
  <si>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</si>
  <si>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</si>
  <si>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</si>
  <si>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</si>
  <si>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</si>
  <si>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</si>
  <si>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</si>
  <si>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</si>
  <si>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</si>
  <si>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</si>
  <si>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</si>
  <si>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</si>
  <si>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</si>
  <si>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</si>
  <si>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</si>
  <si>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</si>
  <si>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</si>
  <si>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</si>
  <si>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</si>
  <si>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</si>
  <si>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</si>
  <si>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</si>
  <si>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</si>
  <si>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</si>
  <si>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</si>
  <si>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</si>
  <si>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</si>
  <si>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</si>
  <si>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</si>
  <si>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</si>
  <si>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</si>
  <si>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</si>
  <si>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</si>
  <si>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</si>
  <si>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</si>
  <si>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</si>
  <si>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</si>
  <si>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</si>
  <si>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</si>
  <si>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</si>
  <si>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</si>
  <si>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</si>
  <si>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</si>
  <si>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</si>
  <si>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</si>
  <si>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</si>
  <si>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</si>
  <si>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</si>
  <si>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</si>
  <si>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</si>
  <si>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</si>
  <si>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</si>
  <si>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</si>
  <si>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</si>
  <si>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</si>
  <si>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</si>
  <si>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</si>
  <si>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</si>
  <si>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</si>
  <si>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</si>
  <si>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</si>
  <si>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</si>
  <si>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</si>
  <si>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</si>
  <si>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</si>
  <si>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</si>
  <si>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</si>
  <si>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</si>
  <si>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</si>
  <si>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</si>
  <si>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</si>
  <si>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</si>
  <si>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</si>
  <si>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</si>
  <si>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</si>
  <si>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</si>
  <si>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</si>
  <si>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</si>
  <si>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</si>
  <si>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</si>
  <si>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</si>
  <si>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</si>
  <si>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</si>
  <si>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</si>
  <si>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</si>
  <si>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</si>
  <si>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</si>
  <si>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</si>
  <si>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</si>
  <si>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</si>
  <si>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</si>
  <si>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</si>
  <si>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</si>
  <si>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</si>
  <si>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</si>
  <si>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</si>
  <si>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</si>
  <si>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</si>
  <si>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</si>
  <si>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</si>
  <si>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</si>
  <si>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</si>
  <si>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</si>
  <si>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</si>
  <si>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</si>
  <si>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</si>
  <si>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</si>
  <si>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</si>
  <si>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</si>
  <si>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</si>
  <si>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</si>
  <si>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</si>
  <si>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</si>
  <si>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</si>
  <si>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</si>
  <si>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</si>
  <si>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</si>
  <si>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</si>
  <si>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</si>
  <si>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</si>
  <si>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</si>
  <si>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</si>
  <si>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</si>
  <si>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</si>
  <si>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</si>
  <si>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</si>
  <si>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</si>
  <si>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</si>
  <si>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</si>
  <si>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</si>
  <si>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</si>
  <si>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</si>
  <si>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</si>
  <si>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</si>
  <si>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</si>
  <si>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</si>
  <si>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</si>
  <si>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</si>
  <si>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</si>
  <si>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</si>
  <si>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</si>
  <si>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</si>
  <si>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</si>
  <si>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</si>
  <si>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</si>
  <si>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</si>
  <si>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</si>
  <si>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</si>
  <si>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</si>
  <si>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</si>
  <si>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</si>
  <si>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</si>
  <si>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</si>
  <si>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</si>
  <si>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</si>
  <si>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</si>
  <si>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</si>
  <si>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</si>
  <si>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</si>
  <si>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</si>
  <si>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</si>
  <si>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</si>
  <si>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</si>
  <si>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</si>
  <si>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</si>
  <si>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</si>
  <si>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</si>
  <si>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</si>
  <si>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</si>
  <si>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</si>
  <si>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</si>
  <si>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</si>
  <si>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</si>
  <si>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</si>
  <si>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</si>
  <si>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</si>
  <si>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</si>
  <si>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</si>
  <si>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</si>
  <si>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</si>
  <si>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</si>
  <si>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</si>
  <si>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</si>
  <si>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</si>
  <si>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</si>
  <si>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</si>
  <si>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</si>
  <si>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</si>
  <si>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</si>
  <si>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</si>
  <si>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</si>
  <si>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</si>
  <si>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</si>
  <si>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</si>
  <si>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</si>
  <si>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</si>
  <si>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</si>
  <si>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</si>
  <si>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</si>
  <si>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</si>
  <si>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</si>
  <si>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</si>
  <si>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</si>
  <si>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</si>
  <si>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</si>
  <si>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</si>
  <si>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</si>
  <si>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</si>
  <si>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</si>
  <si>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</si>
  <si>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</si>
  <si>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</si>
  <si>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</si>
  <si>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</si>
  <si>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</si>
  <si>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</si>
  <si>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</si>
  <si>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</si>
  <si>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</si>
  <si>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</si>
  <si>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</si>
  <si>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</si>
  <si>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</si>
  <si>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</si>
  <si>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</si>
  <si>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</si>
  <si>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</si>
  <si>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</si>
  <si>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</si>
  <si>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</si>
  <si>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</si>
  <si>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</si>
  <si>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</si>
  <si>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</si>
  <si>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</si>
  <si>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</si>
  <si>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</si>
  <si>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</si>
  <si>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</si>
  <si>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</si>
  <si>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</si>
  <si>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</si>
  <si>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</si>
  <si>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</si>
  <si>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</si>
  <si>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</si>
  <si>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</si>
  <si>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</si>
  <si>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</si>
  <si>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</si>
  <si>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</si>
  <si>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</si>
  <si>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</si>
  <si>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</si>
  <si>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</si>
  <si>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</si>
  <si>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</si>
  <si>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</si>
  <si>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</si>
  <si>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</si>
  <si>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</si>
  <si>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</si>
  <si>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</si>
  <si>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</si>
  <si>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</si>
  <si>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</si>
  <si>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</si>
  <si>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</si>
  <si>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</si>
  <si>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</si>
  <si>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</si>
  <si>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</si>
  <si>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</si>
  <si>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</si>
  <si>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</si>
  <si>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</si>
  <si>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</si>
  <si>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</si>
  <si>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</si>
  <si>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</si>
  <si>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</si>
  <si>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</si>
  <si>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</si>
  <si>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</si>
  <si>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</si>
  <si>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</si>
  <si>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</si>
  <si>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</si>
  <si>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</si>
  <si>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</si>
  <si>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</si>
  <si>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</si>
  <si>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</si>
  <si>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</si>
  <si>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</si>
  <si>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</si>
  <si>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</si>
  <si>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</si>
  <si>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</si>
  <si>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</si>
  <si>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</si>
  <si>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</si>
  <si>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</si>
  <si>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</si>
  <si>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</si>
  <si>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</si>
  <si>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</si>
  <si>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</si>
  <si>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</si>
  <si>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</si>
  <si>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</si>
  <si>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</si>
  <si>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</si>
  <si>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</si>
  <si>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</si>
  <si>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</si>
  <si>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</si>
  <si>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</si>
  <si>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</si>
  <si>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</si>
  <si>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</si>
  <si>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</si>
  <si>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</si>
  <si>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</si>
  <si>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</si>
  <si>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</si>
  <si>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</si>
  <si>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</si>
  <si>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</si>
  <si>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</si>
  <si>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</si>
  <si>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</si>
  <si>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</si>
  <si>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</si>
  <si>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</si>
  <si>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</si>
  <si>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</si>
  <si>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</si>
  <si>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</si>
  <si>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</si>
  <si>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</si>
  <si>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</si>
  <si>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</si>
  <si>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</si>
  <si>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</si>
  <si>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</si>
  <si>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</si>
  <si>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</si>
  <si>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</si>
  <si>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</si>
  <si>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</si>
  <si>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</si>
  <si>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</si>
  <si>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</si>
  <si>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</si>
  <si>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</si>
  <si>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</si>
  <si>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</si>
  <si>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</si>
  <si>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</si>
  <si>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</si>
  <si>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</si>
  <si>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</si>
  <si>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</si>
  <si>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</si>
  <si>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</si>
  <si>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</si>
  <si>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</si>
  <si>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</si>
  <si>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</si>
  <si>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</si>
  <si>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</si>
  <si>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</si>
  <si>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</si>
  <si>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</si>
  <si>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</si>
  <si>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</si>
  <si>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</si>
  <si>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</si>
  <si>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</si>
  <si>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</si>
  <si>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</si>
  <si>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</si>
  <si>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</si>
  <si>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</si>
  <si>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</si>
  <si>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</si>
  <si>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</si>
  <si>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</si>
  <si>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</si>
  <si>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</si>
  <si>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</si>
  <si>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</si>
  <si>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</si>
  <si>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</si>
  <si>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</si>
  <si>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</si>
  <si>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</si>
  <si>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</si>
  <si>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</si>
  <si>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</si>
  <si>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</si>
  <si>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</si>
  <si>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</si>
  <si>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</si>
  <si>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</si>
  <si>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</si>
  <si>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</si>
  <si>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</si>
  <si>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</si>
  <si>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</si>
  <si>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</si>
  <si>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</si>
  <si>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</si>
  <si>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</si>
  <si>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</si>
  <si>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</si>
  <si>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</si>
  <si>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</si>
  <si>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</si>
  <si>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</si>
  <si>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</si>
  <si>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</si>
  <si>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</si>
  <si>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</si>
  <si>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</si>
  <si>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</si>
  <si>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</si>
  <si>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</si>
  <si>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</si>
  <si>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</si>
  <si>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</si>
  <si>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</si>
  <si>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</si>
  <si>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</si>
  <si>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</si>
  <si>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</si>
  <si>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</si>
  <si>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</si>
  <si>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</si>
  <si>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</si>
  <si>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</si>
  <si>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</si>
  <si>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</si>
  <si>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</si>
  <si>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</si>
  <si>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</si>
  <si>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</si>
  <si>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</si>
  <si>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</si>
  <si>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</si>
  <si>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</si>
  <si>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</si>
  <si>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</si>
  <si>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</si>
  <si>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</si>
  <si>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</si>
  <si>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</si>
  <si>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</si>
  <si>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</si>
  <si>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</si>
  <si>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</si>
  <si>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</si>
  <si>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</si>
  <si>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</si>
  <si>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</si>
  <si>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</si>
  <si>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</si>
  <si>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</si>
  <si>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</si>
  <si>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</si>
  <si>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</si>
  <si>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</si>
  <si>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</si>
  <si>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</si>
  <si>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</si>
  <si>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</si>
  <si>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</si>
  <si>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</si>
  <si>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</si>
  <si>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</si>
  <si>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</si>
  <si>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</si>
  <si>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</si>
  <si>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</si>
  <si>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</si>
  <si>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</si>
  <si>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</si>
  <si>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</si>
  <si>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</si>
  <si>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</si>
  <si>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</si>
  <si>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</si>
  <si>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</si>
  <si>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</si>
  <si>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</si>
  <si>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</si>
  <si>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</si>
  <si>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</si>
  <si>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</si>
  <si>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</si>
  <si>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</si>
  <si>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</si>
  <si>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</si>
  <si>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</si>
  <si>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</si>
  <si>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</si>
  <si>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</si>
  <si>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</si>
  <si>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</si>
  <si>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</si>
  <si>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</si>
  <si>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</si>
  <si>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</si>
  <si>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</si>
  <si>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</si>
  <si>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</si>
  <si>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</si>
  <si>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</si>
  <si>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</si>
  <si>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</si>
  <si>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</si>
  <si>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</si>
  <si>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</si>
  <si>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</si>
  <si>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</si>
  <si>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</si>
  <si>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</si>
  <si>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</si>
  <si>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</si>
  <si>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</si>
  <si>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</si>
  <si>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</si>
  <si>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</si>
  <si>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</si>
  <si>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</si>
  <si>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</si>
  <si>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</si>
  <si>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</si>
  <si>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</si>
  <si>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</si>
  <si>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</si>
  <si>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</si>
  <si>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</si>
  <si>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</si>
  <si>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</si>
  <si>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</si>
  <si>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</si>
  <si>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</si>
  <si>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</si>
  <si>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</si>
  <si>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</si>
  <si>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</si>
  <si>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</si>
  <si>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</si>
  <si>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</si>
  <si>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</si>
  <si>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</si>
  <si>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</si>
  <si>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</si>
  <si>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</si>
  <si>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</si>
  <si>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</si>
  <si>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</si>
  <si>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</si>
  <si>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</si>
  <si>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</si>
  <si>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</si>
  <si>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</si>
  <si>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</si>
  <si>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</si>
  <si>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</si>
  <si>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</si>
  <si>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</si>
  <si>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</si>
  <si>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</si>
  <si>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</si>
  <si>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</si>
  <si>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</si>
  <si>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</si>
  <si>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</si>
  <si>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</si>
  <si>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</si>
  <si>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</si>
  <si>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</si>
  <si>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</si>
  <si>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</si>
  <si>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</si>
  <si>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</si>
  <si>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</si>
  <si>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</si>
  <si>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</si>
  <si>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</si>
  <si>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</si>
  <si>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</si>
  <si>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</si>
  <si>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</si>
  <si>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</si>
  <si>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</si>
  <si>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</si>
  <si>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</si>
  <si>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</si>
  <si>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</si>
  <si>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</si>
  <si>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</si>
  <si>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</si>
  <si>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</si>
  <si>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</si>
  <si>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</si>
  <si>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</si>
  <si>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</si>
  <si>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</si>
  <si>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</si>
  <si>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</si>
  <si>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</si>
  <si>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</si>
  <si>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</si>
  <si>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</si>
  <si>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</si>
  <si>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</si>
  <si>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</si>
  <si>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</si>
  <si>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</si>
  <si>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</si>
  <si>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</si>
  <si>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</si>
  <si>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</si>
  <si>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</si>
  <si>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</si>
  <si>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</si>
  <si>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</si>
  <si>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</si>
  <si>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</si>
  <si>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</si>
  <si>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</si>
  <si>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</si>
  <si>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</si>
  <si>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</si>
  <si>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</si>
  <si>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</si>
  <si>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</si>
  <si>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</si>
  <si>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</si>
  <si>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</si>
  <si>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</si>
  <si>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</si>
  <si>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</si>
  <si>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</si>
  <si>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</si>
  <si>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</si>
  <si>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</si>
  <si>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</si>
  <si>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</si>
  <si>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</si>
  <si>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</si>
  <si>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</si>
  <si>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</si>
  <si>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</si>
  <si>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</si>
  <si>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</si>
  <si>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</si>
  <si>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</si>
  <si>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</si>
  <si>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</si>
  <si>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</si>
  <si>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</si>
  <si>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</si>
  <si>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</si>
  <si>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</si>
  <si>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</si>
  <si>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</si>
  <si>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</si>
  <si>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</si>
  <si>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</si>
  <si>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</si>
  <si>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</si>
  <si>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</si>
  <si>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</si>
  <si>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</si>
  <si>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</si>
  <si>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</si>
  <si>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</si>
  <si>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</si>
  <si>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</si>
  <si>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</si>
  <si>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</si>
  <si>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</si>
  <si>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</si>
  <si>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</si>
  <si>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</si>
  <si>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</si>
  <si>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</si>
  <si>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</si>
  <si>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</si>
  <si>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</si>
  <si>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</si>
  <si>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</si>
  <si>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</si>
  <si>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</si>
  <si>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</si>
  <si>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</si>
  <si>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</si>
  <si>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</si>
  <si>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</si>
  <si>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</si>
  <si>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</si>
  <si>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</si>
  <si>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</si>
  <si>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</si>
  <si>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</si>
  <si>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</si>
  <si>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</si>
  <si>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</si>
  <si>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</si>
  <si>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</si>
  <si>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</si>
  <si>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</si>
  <si>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</si>
  <si>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</si>
  <si>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</si>
  <si>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</si>
  <si>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</si>
  <si>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</si>
  <si>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</si>
  <si>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</si>
  <si>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</si>
  <si>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</si>
  <si>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</si>
  <si>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</si>
  <si>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</si>
  <si>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</si>
  <si>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</si>
  <si>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</si>
  <si>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</si>
  <si>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</si>
  <si>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</si>
  <si>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</si>
  <si>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</si>
  <si>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</si>
  <si>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</si>
  <si>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</si>
  <si>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</si>
  <si>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</si>
  <si>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</si>
  <si>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</si>
  <si>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</si>
  <si>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</si>
  <si>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</si>
  <si>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</si>
  <si>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</si>
  <si>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</si>
  <si>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</si>
  <si>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</si>
  <si>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</si>
  <si>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</si>
  <si>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</si>
  <si>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</si>
  <si>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</si>
  <si>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</si>
  <si>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</si>
  <si>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</si>
  <si>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</si>
  <si>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</si>
  <si>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</si>
  <si>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</si>
  <si>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</si>
  <si>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</si>
  <si>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</si>
  <si>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</si>
  <si>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</si>
  <si>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</si>
  <si>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</si>
  <si>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</si>
  <si>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</si>
  <si>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</si>
  <si>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</si>
  <si>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</si>
  <si>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</si>
  <si>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</si>
  <si>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</si>
  <si>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</si>
  <si>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</si>
  <si>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</si>
  <si>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</si>
  <si>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</si>
  <si>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</si>
  <si>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</si>
  <si>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</si>
  <si>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</si>
  <si>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</si>
  <si>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</si>
  <si>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</si>
  <si>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</si>
  <si>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</si>
  <si>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</si>
  <si>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</si>
  <si>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</si>
  <si>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</si>
  <si>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</si>
  <si>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</si>
  <si>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</si>
  <si>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</si>
  <si>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</si>
  <si>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</si>
  <si>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</si>
  <si>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</si>
  <si>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</si>
  <si>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</si>
  <si>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</si>
  <si>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</si>
  <si>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</si>
  <si>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</si>
  <si>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</si>
  <si>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</si>
  <si>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</si>
  <si>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</si>
  <si>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</si>
  <si>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</si>
  <si>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</si>
  <si>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</si>
  <si>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</si>
  <si>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</si>
  <si>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</si>
  <si>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</si>
  <si>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</si>
  <si>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</si>
  <si>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</si>
  <si>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</si>
  <si>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</si>
  <si>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</si>
  <si>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</si>
  <si>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</si>
  <si>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</si>
  <si>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</si>
  <si>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</si>
  <si>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</si>
  <si>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</si>
  <si>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</si>
  <si>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</si>
  <si>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</si>
  <si>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</si>
  <si>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</si>
  <si>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</si>
  <si>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</si>
  <si>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</si>
  <si>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</si>
  <si>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</si>
  <si>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</si>
  <si>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</si>
  <si>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</si>
  <si>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</si>
  <si>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</si>
  <si>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</si>
  <si>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</si>
  <si>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</si>
  <si>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</si>
  <si>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</si>
  <si>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</si>
  <si>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</si>
  <si>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</si>
  <si>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</si>
  <si>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</si>
  <si>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</si>
  <si>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</si>
  <si>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</si>
  <si>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</si>
  <si>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</si>
  <si>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</si>
  <si>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</si>
  <si>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</si>
  <si>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</si>
  <si>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</si>
  <si>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</si>
  <si>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</si>
  <si>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</si>
  <si>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</si>
  <si>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</si>
  <si>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</si>
  <si>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</si>
  <si>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</si>
  <si>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</si>
  <si>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</si>
  <si>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</si>
  <si>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</si>
  <si>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</si>
  <si>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</si>
  <si>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</si>
  <si>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</si>
  <si>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</si>
  <si>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</si>
  <si>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</si>
  <si>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</si>
  <si>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</si>
  <si>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</si>
  <si>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</si>
  <si>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</si>
  <si>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</si>
  <si>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</si>
  <si>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</si>
  <si>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</si>
  <si>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</si>
  <si>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</si>
  <si>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</si>
  <si>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</si>
  <si>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</si>
  <si>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</si>
  <si>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</si>
  <si>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</si>
  <si>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</si>
  <si>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</si>
  <si>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</si>
  <si>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</si>
  <si>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</si>
  <si>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</si>
  <si>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</si>
  <si>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</si>
  <si>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</si>
  <si>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</si>
  <si>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</si>
  <si>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</si>
  <si>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</si>
  <si>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</si>
  <si>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</si>
  <si>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</si>
  <si>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</si>
  <si>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</si>
  <si>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</si>
  <si>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</si>
  <si>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</si>
  <si>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</si>
  <si>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</si>
  <si>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</si>
  <si>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</si>
  <si>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</si>
  <si>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</si>
  <si>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</si>
  <si>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</si>
  <si>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</si>
  <si>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</si>
  <si>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</si>
  <si>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</si>
  <si>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</si>
  <si>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</si>
  <si>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</si>
  <si>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</si>
  <si>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</si>
  <si>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</si>
  <si>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</si>
  <si>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</si>
  <si>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</si>
  <si>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</si>
  <si>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</si>
  <si>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</si>
  <si>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</si>
  <si>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</si>
  <si>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</si>
  <si>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</si>
  <si>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</si>
  <si>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</si>
  <si>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</si>
  <si>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</si>
  <si>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</si>
  <si>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</si>
  <si>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</si>
  <si>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</si>
  <si>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</si>
  <si>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</si>
  <si>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</si>
  <si>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</si>
  <si>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</si>
  <si>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</si>
  <si>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</si>
  <si>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</si>
  <si>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</si>
  <si>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</si>
  <si>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</si>
  <si>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</si>
  <si>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</si>
  <si>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</si>
  <si>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</si>
  <si>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</si>
  <si>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</si>
  <si>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</si>
  <si>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</si>
  <si>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</si>
  <si>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</si>
  <si>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</si>
  <si>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</si>
  <si>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</si>
  <si>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</si>
  <si>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</si>
  <si>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</si>
  <si>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</si>
  <si>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</si>
  <si>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</si>
  <si>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</si>
  <si>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</si>
  <si>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</si>
  <si>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</si>
  <si>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</si>
  <si>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</si>
  <si>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</si>
  <si>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</si>
  <si>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</si>
  <si>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</si>
  <si>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</si>
  <si>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</si>
  <si>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</si>
  <si>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</si>
  <si>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</si>
  <si>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</si>
  <si>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</si>
  <si>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</si>
  <si>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</si>
  <si>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</si>
  <si>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</si>
  <si>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</si>
  <si>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</si>
  <si>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</si>
  <si>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</si>
  <si>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</si>
  <si>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</si>
  <si>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</si>
  <si>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</si>
  <si>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</si>
  <si>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</si>
  <si>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</si>
  <si>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</si>
  <si>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</si>
  <si>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</si>
  <si>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</si>
  <si>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</si>
  <si>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</si>
  <si>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</si>
  <si>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</si>
  <si>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</si>
  <si>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</si>
  <si>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</si>
  <si>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</si>
  <si>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</si>
  <si>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</si>
  <si>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</si>
  <si>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</si>
  <si>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</si>
  <si>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</si>
  <si>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</si>
  <si>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</si>
  <si>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</si>
  <si>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</si>
  <si>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</si>
  <si>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</si>
  <si>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</si>
  <si>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</si>
  <si>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</si>
  <si>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</si>
  <si>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</si>
  <si>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</si>
  <si>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</si>
  <si>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</si>
  <si>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</si>
  <si>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</si>
  <si>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</si>
  <si>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</si>
  <si>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</si>
  <si>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</si>
  <si>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</si>
  <si>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</si>
  <si>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</si>
  <si>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</si>
  <si>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</si>
  <si>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</si>
  <si>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</si>
  <si>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</si>
  <si>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</si>
  <si>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</si>
  <si>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</si>
  <si>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</si>
  <si>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</si>
  <si>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</si>
  <si>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</si>
  <si>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</si>
  <si>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</si>
  <si>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</si>
  <si>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</si>
  <si>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</si>
  <si>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</si>
  <si>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</si>
  <si>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</si>
  <si>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</si>
  <si>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</si>
  <si>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</si>
  <si>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</si>
  <si>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</si>
  <si>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</si>
  <si>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</si>
  <si>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</si>
  <si>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</si>
  <si>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</si>
  <si>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</si>
  <si>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</si>
  <si>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</si>
  <si>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</si>
  <si>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</si>
  <si>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</si>
  <si>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</si>
  <si>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</si>
  <si>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</si>
  <si>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</si>
  <si>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</si>
  <si>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</si>
  <si>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</si>
  <si>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</si>
  <si>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</si>
  <si>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</si>
  <si>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</si>
  <si>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</si>
  <si>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</si>
  <si>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</si>
  <si>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</si>
  <si>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</si>
  <si>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</si>
  <si>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</si>
  <si>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</si>
  <si>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</si>
  <si>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</si>
  <si>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</si>
  <si>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</si>
  <si>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</si>
  <si>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</si>
  <si>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</si>
  <si>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</si>
  <si>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</si>
  <si>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</si>
  <si>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</si>
  <si>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</si>
  <si>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</si>
  <si>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</si>
  <si>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</si>
  <si>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</si>
  <si>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</si>
  <si>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</si>
  <si>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</si>
  <si>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</si>
  <si>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</si>
  <si>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</si>
  <si>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</si>
  <si>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</si>
  <si>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</si>
  <si>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</si>
  <si>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</si>
  <si>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</si>
  <si>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</si>
  <si>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</si>
  <si>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</si>
  <si>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</si>
  <si>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</si>
  <si>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</si>
  <si>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</si>
  <si>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</si>
  <si>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</si>
  <si>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</si>
  <si>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</si>
  <si>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</si>
  <si>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</si>
  <si>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</si>
  <si>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</si>
  <si>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</si>
  <si>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</si>
  <si>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</si>
  <si>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</si>
  <si>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</si>
  <si>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</si>
  <si>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</si>
  <si>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</si>
  <si>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</si>
  <si>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</si>
  <si>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</si>
  <si>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</si>
  <si>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</si>
  <si>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</si>
  <si>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</si>
  <si>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</si>
  <si>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</si>
  <si>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</si>
  <si>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</si>
  <si>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</si>
  <si>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</si>
  <si>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</si>
  <si>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</si>
  <si>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</si>
  <si>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</si>
  <si>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</si>
  <si>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</si>
  <si>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</si>
  <si>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</si>
  <si>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</si>
  <si>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</si>
  <si>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</si>
  <si>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</si>
  <si>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</si>
  <si>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</si>
  <si>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</si>
  <si>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</si>
  <si>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</si>
  <si>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</si>
  <si>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</si>
  <si>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</si>
  <si>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</si>
  <si>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</si>
  <si>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</si>
  <si>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</si>
  <si>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</si>
  <si>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</si>
  <si>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</si>
  <si>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</si>
  <si>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</si>
  <si>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</si>
  <si>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</si>
  <si>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</si>
  <si>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</si>
  <si>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</si>
  <si>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</si>
  <si>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</si>
  <si>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</si>
  <si>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</si>
  <si>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</si>
  <si>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</si>
  <si>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</si>
  <si>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</si>
  <si>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</si>
  <si>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</si>
  <si>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</si>
  <si>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</si>
  <si>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</si>
  <si>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</si>
  <si>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</si>
  <si>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</si>
  <si>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</si>
  <si>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</si>
  <si>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</si>
  <si>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</si>
  <si>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</si>
  <si>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</si>
  <si>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</si>
  <si>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</si>
  <si>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</si>
  <si>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</si>
  <si>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</si>
  <si>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</si>
  <si>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</si>
  <si>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</si>
  <si>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</si>
  <si>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</si>
  <si>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</si>
  <si>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</si>
  <si>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</si>
  <si>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</si>
  <si>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</si>
  <si>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</si>
  <si>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</si>
  <si>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</si>
  <si>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</si>
  <si>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</si>
  <si>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</si>
  <si>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</si>
  <si>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</si>
  <si>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</si>
  <si>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</si>
  <si>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</si>
  <si>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</si>
  <si>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</si>
  <si>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</si>
  <si>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</si>
  <si>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</si>
  <si>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</si>
  <si>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</si>
  <si>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</si>
  <si>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</si>
  <si>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</si>
  <si>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</si>
  <si>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</si>
  <si>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</si>
  <si>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</si>
  <si>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</si>
  <si>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</si>
  <si>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</si>
  <si>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</si>
  <si>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</si>
  <si>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</si>
  <si>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</si>
  <si>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</si>
  <si>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</si>
  <si>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</si>
  <si>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</si>
  <si>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</si>
  <si>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</si>
  <si>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</si>
  <si>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</si>
  <si>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</si>
  <si>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</si>
  <si>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</si>
  <si>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</si>
  <si>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</si>
  <si>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</si>
  <si>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</si>
  <si>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</si>
  <si>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</si>
  <si>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</si>
  <si>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</si>
  <si>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</si>
  <si>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</si>
  <si>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</si>
  <si>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</si>
  <si>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</si>
  <si>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</si>
  <si>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</si>
  <si>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</si>
  <si>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</si>
  <si>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</si>
  <si>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</si>
  <si>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</si>
  <si>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</si>
  <si>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</si>
  <si>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</si>
  <si>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</si>
  <si>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</si>
  <si>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</si>
  <si>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</si>
  <si>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</si>
  <si>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</si>
  <si>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</si>
  <si>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</si>
  <si>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</si>
  <si>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</si>
  <si>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</si>
  <si>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</si>
  <si>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</si>
  <si>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</si>
  <si>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</si>
  <si>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</si>
  <si>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</si>
  <si>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</si>
  <si>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</si>
  <si>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</si>
  <si>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</si>
  <si>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</si>
  <si>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</si>
  <si>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</si>
  <si>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</si>
  <si>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</si>
  <si>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</si>
  <si>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</si>
  <si>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</si>
  <si>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</si>
  <si>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</si>
  <si>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</si>
  <si>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</si>
  <si>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</si>
  <si>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</si>
  <si>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</si>
  <si>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</si>
  <si>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</si>
  <si>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</si>
  <si>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</si>
  <si>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</si>
  <si>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</si>
  <si>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</si>
  <si>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</si>
  <si>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</si>
  <si>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</si>
  <si>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</si>
  <si>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</si>
  <si>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</si>
  <si>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</si>
  <si>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</si>
  <si>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</si>
  <si>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</si>
  <si>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</si>
  <si>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</si>
  <si>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</si>
  <si>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</si>
  <si>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</si>
  <si>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</si>
  <si>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</si>
  <si>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</si>
  <si>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</si>
  <si>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</si>
  <si>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</si>
  <si>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</si>
  <si>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</si>
  <si>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</si>
  <si>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</si>
  <si>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</si>
  <si>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</si>
  <si>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</si>
  <si>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</si>
  <si>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</si>
  <si>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</si>
  <si>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</si>
  <si>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</si>
  <si>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</si>
  <si>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</si>
  <si>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</si>
  <si>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</si>
  <si>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</si>
  <si>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</si>
  <si>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</si>
  <si>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</si>
  <si>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</si>
  <si>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</si>
  <si>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</si>
  <si>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</si>
  <si>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</si>
  <si>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</si>
  <si>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</si>
  <si>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</si>
  <si>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</si>
  <si>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</si>
  <si>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</si>
  <si>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</si>
  <si>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</si>
  <si>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</si>
  <si>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</si>
  <si>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</si>
  <si>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</si>
  <si>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</si>
  <si>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</si>
  <si>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</si>
  <si>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</si>
  <si>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</si>
  <si>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</si>
  <si>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</si>
  <si>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</si>
  <si>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</si>
  <si>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</si>
  <si>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</si>
  <si>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</si>
  <si>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</si>
  <si>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</si>
  <si>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</si>
  <si>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</si>
  <si>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</si>
  <si>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</si>
  <si>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</si>
  <si>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</si>
  <si>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</si>
  <si>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</si>
  <si>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</si>
  <si>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</si>
  <si>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</si>
  <si>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</si>
  <si>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</si>
  <si>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</si>
  <si>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</si>
  <si>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</si>
  <si>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</si>
  <si>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</si>
  <si>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</si>
  <si>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</si>
  <si>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</si>
  <si>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</si>
  <si>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</si>
  <si>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</si>
  <si>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</si>
  <si>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</si>
  <si>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</si>
  <si>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</si>
  <si>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</si>
  <si>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</si>
  <si>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</si>
  <si>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</si>
  <si>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</si>
  <si>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</si>
  <si>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</si>
  <si>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</si>
  <si>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</si>
  <si>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</si>
  <si>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</si>
  <si>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</si>
  <si>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</si>
  <si>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</si>
  <si>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</si>
  <si>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</si>
  <si>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</si>
  <si>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</si>
  <si>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</si>
  <si>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</si>
  <si>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</si>
  <si>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</si>
  <si>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</si>
  <si>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</si>
  <si>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</si>
  <si>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</si>
  <si>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</si>
  <si>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</si>
  <si>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</si>
  <si>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</si>
  <si>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</si>
  <si>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</si>
  <si>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</si>
  <si>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</si>
  <si>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</si>
  <si>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</si>
  <si>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</si>
  <si>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</si>
  <si>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</si>
  <si>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</si>
  <si>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</si>
  <si>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</si>
  <si>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</si>
  <si>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</si>
  <si>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</si>
  <si>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</si>
  <si>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</si>
  <si>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</si>
  <si>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</si>
  <si>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</si>
  <si>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</si>
  <si>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</si>
  <si>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</si>
  <si>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</si>
  <si>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</si>
  <si>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</si>
  <si>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</si>
  <si>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</si>
  <si>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</si>
  <si>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</si>
  <si>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</si>
  <si>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</si>
  <si>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</si>
  <si>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</si>
  <si>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</si>
  <si>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</si>
  <si>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</si>
  <si>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</si>
  <si>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</si>
  <si>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</si>
  <si>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</si>
  <si>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</si>
  <si>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</si>
  <si>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</si>
  <si>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</si>
  <si>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</si>
  <si>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</si>
  <si>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</si>
  <si>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</si>
  <si>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</si>
  <si>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</si>
  <si>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</si>
  <si>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</si>
  <si>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</si>
  <si>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</si>
  <si>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</si>
  <si>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</si>
  <si>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</si>
  <si>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</si>
  <si>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</si>
  <si>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</si>
  <si>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</si>
  <si>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</si>
  <si>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</si>
  <si>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</si>
  <si>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</si>
  <si>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</si>
  <si>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</si>
  <si>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</si>
  <si>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</si>
  <si>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</si>
  <si>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</si>
  <si>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</si>
  <si>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</si>
  <si>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</si>
  <si>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</si>
  <si>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</si>
  <si>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</si>
  <si>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</si>
  <si>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</si>
  <si>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</si>
  <si>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</si>
  <si>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</si>
  <si>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</si>
  <si>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</si>
  <si>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</si>
  <si>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</si>
  <si>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</si>
  <si>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</si>
  <si>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</si>
  <si>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</si>
  <si>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</si>
  <si>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</si>
  <si>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</si>
  <si>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</si>
  <si>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</si>
  <si>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</si>
  <si>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</si>
  <si>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</si>
  <si>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</si>
  <si>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</si>
  <si>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</si>
  <si>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</si>
  <si>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</si>
  <si>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</si>
  <si>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</si>
  <si>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</si>
  <si>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</si>
  <si>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</si>
  <si>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</si>
  <si>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</si>
  <si>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</si>
  <si>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</si>
  <si>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</si>
  <si>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</si>
  <si>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</si>
  <si>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</si>
  <si>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</si>
  <si>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</si>
  <si>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</si>
  <si>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</si>
  <si>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</si>
  <si>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</si>
  <si>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</si>
  <si>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</si>
  <si>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</si>
  <si>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</si>
  <si>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</si>
  <si>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</si>
  <si>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</si>
  <si>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</si>
  <si>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</si>
  <si>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</si>
  <si>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</si>
  <si>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</si>
  <si>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</si>
  <si>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</si>
  <si>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</si>
  <si>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</si>
  <si>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</si>
  <si>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</si>
  <si>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</si>
  <si>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</si>
  <si>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</si>
  <si>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</si>
  <si>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</si>
  <si>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</si>
  <si>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</si>
  <si>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</si>
  <si>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</si>
  <si>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</si>
  <si>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</si>
  <si>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</si>
  <si>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</si>
  <si>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</si>
  <si>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</si>
  <si>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</si>
  <si>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</si>
  <si>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</si>
  <si>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</si>
  <si>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</si>
  <si>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</si>
  <si>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</si>
  <si>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</si>
  <si>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</si>
  <si>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</si>
  <si>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</si>
  <si>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</si>
  <si>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</si>
  <si>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</si>
  <si>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</si>
  <si>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</si>
  <si>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</si>
  <si>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</si>
  <si>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</si>
  <si>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</si>
  <si>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</si>
  <si>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</si>
  <si>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</si>
  <si>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</si>
  <si>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</si>
  <si>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</si>
  <si>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</si>
  <si>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</si>
  <si>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</si>
  <si>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</si>
  <si>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</si>
  <si>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</si>
  <si>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</si>
  <si>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</si>
  <si>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</si>
  <si>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</si>
  <si>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</si>
  <si>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</si>
  <si>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</si>
  <si>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</si>
  <si>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</si>
  <si>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</si>
  <si>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</si>
  <si>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</si>
  <si>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</si>
  <si>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</si>
  <si>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</si>
  <si>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</si>
  <si>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</si>
  <si>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</si>
  <si>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</si>
  <si>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</si>
  <si>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</si>
  <si>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</si>
  <si>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</si>
  <si>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</si>
  <si>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</si>
  <si>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</si>
  <si>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</si>
  <si>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</si>
  <si>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</si>
  <si>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</si>
  <si>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</si>
  <si>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</si>
  <si>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</si>
  <si>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</si>
  <si>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</si>
  <si>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</si>
  <si>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</si>
  <si>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</si>
  <si>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</si>
  <si>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</si>
  <si>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</si>
  <si>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</si>
  <si>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</si>
  <si>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</si>
  <si>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</si>
  <si>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</si>
  <si>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</si>
  <si>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</si>
  <si>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</si>
  <si>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</si>
  <si>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</si>
  <si>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</si>
  <si>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</si>
  <si>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</si>
  <si>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</si>
  <si>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</si>
  <si>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</si>
  <si>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</si>
  <si>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</si>
  <si>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</si>
  <si>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</si>
  <si>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</si>
  <si>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</si>
  <si>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</si>
  <si>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</si>
  <si>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</si>
  <si>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</si>
  <si>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</si>
  <si>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</si>
  <si>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</si>
  <si>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</si>
  <si>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</si>
  <si>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</si>
  <si>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</si>
  <si>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</si>
  <si>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</si>
  <si>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</si>
  <si>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</si>
  <si>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</si>
  <si>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</si>
  <si>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</si>
  <si>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</si>
  <si>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</si>
  <si>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</si>
  <si>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</si>
  <si>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</si>
  <si>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</si>
  <si>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</si>
  <si>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</si>
  <si>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</si>
  <si>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</si>
  <si>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</si>
  <si>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</si>
  <si>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</si>
  <si>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</si>
  <si>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</si>
  <si>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</si>
  <si>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</si>
  <si>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</si>
  <si>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</si>
  <si>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</si>
  <si>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</si>
  <si>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</si>
  <si>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</si>
  <si>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</si>
  <si>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</si>
  <si>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</si>
  <si>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</si>
  <si>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</si>
  <si>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</si>
  <si>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</si>
  <si>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</si>
  <si>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</si>
  <si>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</si>
  <si>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</si>
  <si>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</si>
  <si>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</si>
  <si>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</si>
  <si>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</si>
  <si>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</si>
  <si>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</si>
  <si>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</si>
  <si>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</si>
  <si>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</si>
  <si>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</si>
  <si>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</si>
  <si>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</si>
  <si>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</si>
  <si>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</si>
  <si>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</si>
  <si>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</si>
  <si>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</si>
  <si>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</si>
  <si>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</si>
  <si>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</si>
  <si>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</si>
  <si>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</si>
  <si>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</si>
  <si>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</si>
  <si>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</si>
  <si>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</si>
  <si>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</si>
  <si>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</si>
  <si>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</si>
  <si>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</si>
  <si>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</si>
  <si>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</si>
  <si>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</si>
  <si>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</si>
  <si>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</si>
  <si>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</si>
  <si>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</si>
  <si>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</si>
  <si>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</si>
  <si>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</si>
  <si>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</si>
  <si>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</si>
  <si>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</si>
  <si>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</si>
  <si>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</si>
  <si>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</si>
  <si>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</si>
  <si>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</si>
  <si>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</si>
  <si>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</si>
  <si>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</si>
  <si>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</si>
  <si>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</si>
  <si>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</si>
  <si>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</si>
  <si>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</si>
  <si>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</si>
  <si>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</si>
  <si>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</si>
  <si>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</si>
  <si>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</si>
  <si>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</si>
  <si>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</si>
  <si>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</si>
  <si>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</si>
  <si>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</si>
  <si>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</si>
  <si>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</si>
  <si>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</si>
  <si>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</si>
  <si>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</si>
  <si>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</si>
  <si>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</si>
  <si>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</si>
  <si>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</si>
  <si>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</si>
  <si>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</si>
  <si>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</si>
  <si>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</si>
  <si>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</si>
  <si>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</si>
  <si>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</si>
  <si>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</si>
  <si>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</si>
  <si>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</si>
  <si>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</si>
  <si>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</si>
  <si>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</si>
  <si>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</si>
  <si>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</si>
  <si>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</si>
  <si>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</si>
  <si>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</si>
  <si>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</si>
  <si>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</si>
  <si>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</si>
  <si>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</si>
  <si>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</si>
  <si>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</si>
  <si>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</si>
  <si>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</si>
  <si>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</si>
  <si>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</si>
  <si>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</si>
  <si>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</si>
  <si>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</si>
  <si>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</si>
  <si>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</si>
  <si>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</si>
  <si>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</si>
  <si>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</si>
  <si>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</si>
  <si>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</si>
  <si>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</si>
  <si>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</si>
  <si>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</si>
  <si>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</si>
  <si>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</si>
  <si>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</si>
  <si>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</si>
  <si>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</si>
  <si>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</si>
  <si>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</si>
  <si>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</si>
  <si>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</si>
  <si>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</si>
  <si>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</si>
  <si>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</si>
  <si>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</si>
  <si>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</si>
  <si>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</si>
  <si>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</si>
  <si>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</si>
  <si>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</si>
  <si>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</si>
  <si>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</si>
  <si>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</si>
  <si>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</si>
  <si>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</si>
  <si>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</si>
  <si>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</si>
  <si>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</si>
  <si>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</si>
  <si>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</si>
  <si>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</si>
  <si>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</si>
  <si>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</si>
  <si>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</si>
  <si>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</si>
  <si>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</si>
  <si>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</si>
  <si>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</si>
  <si>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</si>
  <si>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</si>
  <si>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</si>
  <si>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</si>
  <si>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</si>
  <si>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</si>
  <si>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</si>
  <si>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</si>
  <si>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</si>
  <si>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</si>
  <si>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</si>
  <si>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</si>
  <si>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</si>
  <si>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</si>
  <si>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</si>
  <si>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</si>
  <si>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</si>
  <si>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</si>
  <si>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</si>
  <si>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</si>
  <si>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</si>
  <si>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</si>
  <si>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</si>
  <si>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</si>
  <si>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</si>
  <si>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</si>
  <si>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</si>
  <si>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</si>
  <si>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</si>
  <si>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</si>
  <si>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</si>
  <si>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</si>
  <si>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</si>
  <si>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</si>
  <si>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</si>
  <si>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</si>
  <si>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</si>
  <si>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</si>
  <si>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</si>
  <si>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</si>
  <si>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</si>
  <si>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</si>
  <si>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</si>
  <si>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</si>
  <si>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</si>
  <si>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</si>
  <si>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</si>
  <si>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</si>
  <si>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</si>
  <si>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</si>
  <si>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</si>
  <si>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</si>
  <si>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</si>
  <si>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</si>
  <si>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</si>
  <si>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</si>
  <si>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</si>
  <si>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</si>
  <si>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</si>
  <si>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</si>
  <si>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</si>
  <si>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</si>
  <si>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</si>
  <si>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</si>
  <si>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</si>
  <si>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</si>
  <si>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</si>
  <si>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</si>
  <si>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</si>
  <si>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</si>
  <si>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</si>
  <si>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</si>
  <si>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</si>
  <si>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</si>
  <si>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</si>
  <si>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</si>
  <si>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</si>
  <si>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</si>
  <si>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</si>
  <si>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</si>
  <si>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</si>
  <si>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</si>
  <si>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</si>
  <si>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</si>
  <si>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</si>
  <si>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</si>
  <si>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</si>
  <si>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</si>
  <si>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</si>
  <si>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</si>
  <si>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</si>
  <si>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</si>
  <si>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</si>
  <si>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</si>
  <si>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</si>
  <si>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</si>
  <si>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</si>
  <si>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</si>
  <si>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</si>
  <si>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</si>
  <si>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</si>
  <si>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</si>
  <si>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</si>
  <si>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</si>
  <si>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</si>
  <si>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</si>
  <si>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</si>
  <si>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</si>
  <si>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</si>
  <si>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</si>
  <si>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</si>
  <si>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</si>
  <si>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</si>
  <si>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</si>
  <si>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</si>
  <si>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</si>
  <si>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</si>
  <si>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</si>
  <si>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</si>
  <si>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</si>
  <si>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</si>
  <si>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</si>
  <si>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</si>
  <si>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</si>
  <si>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</si>
  <si>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</si>
  <si>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</si>
  <si>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</si>
  <si>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</si>
  <si>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</si>
  <si>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</si>
  <si>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</si>
  <si>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</si>
  <si>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</si>
  <si>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</si>
  <si>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</si>
  <si>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</si>
  <si>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</si>
  <si>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</si>
  <si>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</si>
  <si>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</si>
  <si>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</si>
  <si>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</si>
  <si>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</si>
  <si>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</si>
  <si>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</si>
  <si>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</si>
  <si>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</si>
  <si>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</si>
  <si>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</si>
  <si>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</si>
  <si>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</si>
  <si>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</si>
  <si>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</si>
  <si>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</si>
  <si>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</si>
  <si>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</si>
  <si>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</si>
  <si>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</si>
  <si>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</si>
  <si>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</si>
  <si>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</si>
  <si>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</si>
  <si>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</si>
  <si>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</si>
  <si>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</si>
  <si>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</si>
  <si>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</si>
  <si>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</si>
  <si>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</si>
  <si>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</si>
  <si>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</si>
  <si>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</si>
  <si>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</si>
  <si>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</si>
  <si>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</si>
  <si>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</si>
  <si>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</si>
  <si>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</si>
  <si>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</si>
  <si>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</si>
  <si>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</si>
  <si>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</si>
  <si>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</si>
  <si>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</si>
  <si>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</si>
  <si>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</si>
  <si>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</si>
  <si>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</si>
  <si>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</si>
  <si>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</si>
  <si>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</si>
  <si>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</si>
  <si>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</si>
  <si>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</si>
  <si>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</si>
  <si>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</si>
  <si>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</si>
  <si>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</si>
  <si>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</si>
  <si>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</si>
  <si>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</si>
  <si>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</si>
  <si>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</si>
  <si>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</si>
  <si>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</si>
  <si>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</si>
  <si>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</si>
  <si>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</si>
  <si>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</si>
  <si>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</si>
  <si>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</si>
  <si>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</si>
  <si>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</si>
  <si>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</si>
  <si>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</si>
  <si>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</si>
  <si>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</si>
  <si>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</si>
  <si>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</si>
  <si>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</si>
  <si>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</si>
  <si>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</si>
  <si>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</si>
  <si>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</si>
  <si>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</si>
  <si>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</si>
  <si>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</si>
  <si>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</si>
  <si>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</si>
  <si>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</si>
  <si>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</si>
  <si>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</si>
  <si>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</si>
  <si>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</si>
  <si>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</si>
  <si>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</si>
  <si>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</si>
  <si>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</si>
  <si>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</si>
  <si>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</si>
  <si>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</si>
  <si>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</si>
  <si>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</si>
  <si>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</si>
  <si>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</si>
  <si>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</si>
  <si>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</si>
  <si>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</si>
  <si>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</si>
  <si>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</si>
  <si>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</si>
  <si>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</si>
  <si>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</si>
  <si>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</si>
  <si>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</si>
  <si>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</si>
  <si>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</si>
  <si>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</si>
  <si>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</si>
  <si>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</si>
  <si>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</si>
  <si>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</si>
  <si>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</si>
  <si>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</si>
  <si>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</si>
  <si>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</si>
  <si>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</si>
  <si>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</si>
  <si>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</si>
  <si>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</si>
  <si>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</si>
  <si>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</si>
  <si>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</si>
  <si>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</si>
  <si>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</si>
  <si>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</si>
  <si>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</si>
  <si>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</si>
  <si>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</si>
  <si>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</si>
  <si>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</si>
  <si>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</si>
  <si>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</si>
  <si>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</si>
  <si>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</si>
  <si>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</si>
  <si>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</si>
  <si>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</si>
  <si>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</si>
  <si>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</si>
  <si>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</si>
  <si>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</si>
  <si>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</si>
  <si>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</si>
  <si>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</si>
  <si>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</si>
  <si>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</si>
  <si>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</si>
  <si>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</si>
  <si>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</si>
  <si>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</si>
  <si>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</si>
  <si>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</si>
  <si>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</si>
  <si>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</si>
  <si>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</si>
  <si>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</si>
  <si>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</si>
  <si>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</si>
  <si>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</si>
  <si>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</si>
  <si>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</si>
  <si>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</si>
  <si>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</si>
  <si>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</si>
  <si>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</si>
  <si>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</si>
  <si>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</si>
  <si>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</si>
  <si>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</si>
  <si>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</si>
  <si>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</si>
  <si>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</si>
  <si>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</si>
  <si>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</si>
  <si>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</si>
  <si>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</si>
  <si>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</si>
  <si>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</si>
  <si>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</si>
  <si>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</si>
  <si>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</si>
  <si>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</si>
  <si>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</si>
  <si>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</si>
  <si>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</si>
  <si>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</si>
  <si>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</si>
  <si>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</si>
  <si>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</si>
  <si>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</si>
  <si>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</si>
  <si>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</si>
  <si>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</si>
  <si>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</si>
  <si>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</si>
  <si>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</si>
  <si>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</si>
  <si>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</si>
  <si>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</si>
  <si>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</si>
  <si>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</si>
  <si>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</si>
  <si>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</si>
  <si>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</si>
  <si>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</si>
  <si>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</si>
  <si>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</si>
  <si>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</si>
  <si>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</si>
  <si>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</si>
  <si>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</si>
  <si>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</si>
  <si>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</si>
  <si>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</si>
  <si>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</si>
  <si>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</si>
  <si>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</si>
  <si>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</si>
  <si>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</si>
  <si>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</si>
  <si>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</si>
  <si>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</si>
  <si>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</si>
  <si>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</si>
  <si>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</si>
  <si>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</si>
  <si>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</si>
  <si>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</si>
  <si>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</si>
  <si>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</si>
  <si>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</si>
  <si>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</si>
  <si>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</si>
  <si>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</si>
  <si>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</si>
  <si>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</si>
  <si>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</si>
  <si>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</si>
  <si>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</si>
  <si>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</si>
  <si>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</si>
  <si>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</si>
  <si>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</si>
  <si>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</si>
  <si>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</si>
  <si>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</si>
  <si>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</si>
  <si>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</si>
  <si>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</si>
  <si>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</si>
  <si>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</si>
  <si>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</si>
  <si>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</si>
  <si>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</si>
  <si>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</si>
  <si>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</si>
  <si>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</si>
  <si>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</si>
  <si>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</si>
  <si>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</si>
  <si>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</si>
  <si>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</si>
  <si>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</si>
  <si>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</si>
  <si>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</si>
  <si>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</si>
  <si>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</si>
  <si>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</si>
  <si>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</si>
  <si>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</si>
  <si>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</si>
  <si>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</si>
  <si>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</si>
  <si>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</si>
  <si>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</si>
  <si>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</si>
  <si>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</si>
  <si>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</si>
  <si>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</si>
  <si>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</si>
  <si>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</si>
  <si>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</si>
  <si>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</si>
  <si>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</si>
  <si>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</si>
  <si>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</si>
  <si>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</si>
  <si>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</si>
  <si>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</si>
  <si>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</si>
  <si>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</si>
  <si>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</si>
  <si>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</si>
  <si>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</si>
  <si>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</si>
  <si>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</si>
  <si>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</si>
  <si>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</si>
  <si>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</si>
  <si>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</si>
  <si>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</si>
  <si>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</si>
  <si>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</si>
  <si>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</si>
  <si>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</si>
  <si>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</si>
  <si>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</si>
  <si>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</si>
  <si>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</si>
  <si>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</si>
  <si>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</si>
  <si>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</si>
  <si>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</si>
  <si>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</si>
  <si>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</si>
  <si>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</si>
  <si>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</si>
  <si>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</si>
  <si>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</si>
  <si>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</si>
  <si>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</si>
  <si>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</si>
  <si>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</si>
  <si>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</si>
  <si>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</si>
  <si>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</si>
  <si>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</si>
  <si>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</si>
  <si>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</si>
  <si>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</si>
  <si>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</si>
  <si>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</si>
  <si>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</si>
  <si>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</si>
  <si>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</si>
  <si>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</si>
  <si>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</si>
  <si>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</si>
  <si>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</si>
  <si>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</si>
  <si>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</si>
  <si>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</si>
  <si>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</si>
  <si>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</si>
  <si>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</si>
  <si>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</si>
  <si>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</si>
  <si>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</si>
  <si>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</si>
  <si>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</si>
  <si>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</si>
  <si>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</si>
  <si>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</si>
  <si>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</si>
  <si>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</si>
  <si>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</si>
  <si>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</si>
  <si>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</si>
  <si>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</si>
  <si>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</si>
  <si>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</si>
  <si>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</si>
  <si>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</si>
  <si>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</si>
  <si>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</si>
  <si>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</si>
  <si>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</si>
  <si>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</si>
  <si>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</si>
  <si>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</si>
  <si>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</si>
  <si>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</si>
  <si>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</si>
  <si>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</si>
  <si>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</si>
  <si>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</si>
  <si>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</si>
  <si>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</si>
  <si>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</si>
  <si>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</si>
  <si>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</si>
  <si>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</si>
  <si>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</si>
  <si>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</si>
  <si>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</si>
  <si>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</si>
  <si>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</si>
  <si>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</si>
  <si>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</si>
  <si>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</si>
  <si>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</si>
  <si>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</si>
  <si>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</si>
  <si>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</si>
  <si>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</si>
  <si>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</si>
  <si>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</si>
  <si>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</si>
  <si>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</si>
  <si>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</si>
  <si>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</si>
  <si>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</si>
  <si>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</si>
  <si>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</si>
  <si>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</si>
  <si>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</si>
  <si>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</si>
  <si>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</si>
  <si>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</si>
  <si>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</si>
  <si>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</si>
  <si>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</si>
  <si>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</si>
  <si>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</si>
  <si>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</si>
  <si>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</si>
  <si>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</si>
  <si>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</si>
  <si>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</si>
  <si>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</si>
  <si>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</si>
  <si>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</si>
  <si>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</si>
  <si>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</si>
  <si>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</si>
  <si>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</si>
  <si>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</si>
  <si>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</si>
  <si>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</si>
  <si>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</si>
  <si>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</si>
  <si>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</si>
  <si>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</si>
  <si>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</si>
  <si>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</si>
  <si>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</si>
  <si>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</si>
  <si>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</si>
  <si>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</si>
  <si>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</si>
  <si>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</si>
  <si>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</si>
  <si>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</si>
  <si>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</si>
  <si>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</si>
  <si>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</si>
  <si>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</si>
  <si>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</si>
  <si>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</si>
  <si>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</si>
  <si>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</si>
  <si>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</si>
  <si>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</si>
  <si>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</si>
  <si>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</si>
  <si>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</si>
  <si>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</si>
  <si>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</si>
  <si>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</si>
  <si>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</si>
  <si>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</si>
  <si>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</si>
  <si>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</si>
  <si>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</si>
  <si>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</si>
  <si>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</si>
  <si>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</si>
  <si>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</si>
  <si>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</si>
  <si>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</si>
  <si>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</si>
  <si>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</si>
  <si>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</si>
  <si>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</si>
  <si>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</si>
  <si>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</si>
  <si>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</si>
  <si>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</si>
  <si>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</si>
  <si>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</si>
  <si>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</si>
  <si>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</si>
  <si>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</si>
  <si>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</si>
  <si>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</si>
  <si>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</si>
  <si>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</si>
  <si>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</si>
  <si>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</si>
  <si>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</si>
  <si>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</si>
  <si>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</si>
  <si>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</si>
  <si>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</si>
  <si>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</si>
  <si>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</si>
  <si>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</si>
  <si>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</si>
  <si>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</si>
  <si>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</si>
  <si>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</si>
  <si>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</si>
  <si>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</si>
  <si>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</si>
  <si>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</si>
  <si>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</si>
  <si>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</si>
  <si>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</si>
  <si>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</si>
  <si>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</si>
  <si>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</si>
  <si>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</si>
  <si>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</si>
  <si>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</si>
  <si>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</si>
  <si>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</si>
  <si>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</si>
  <si>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</si>
  <si>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</si>
  <si>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</si>
  <si>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</si>
  <si>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</si>
  <si>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</si>
  <si>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</si>
  <si>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</si>
  <si>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</si>
  <si>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</si>
  <si>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</si>
  <si>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</si>
  <si>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</si>
  <si>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</si>
  <si>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</si>
  <si>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</si>
  <si>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</si>
  <si>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</si>
  <si>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</si>
  <si>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</si>
  <si>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</si>
  <si>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</si>
  <si>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</si>
  <si>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</si>
  <si>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</si>
  <si>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</si>
  <si>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</si>
  <si>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</si>
  <si>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</si>
  <si>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</si>
  <si>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</si>
  <si>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</si>
  <si>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</si>
  <si>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</si>
  <si>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</si>
  <si>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</si>
  <si>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</si>
  <si>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</si>
  <si>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</si>
  <si>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</si>
  <si>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</si>
  <si>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</si>
  <si>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</si>
  <si>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</si>
  <si>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</si>
  <si>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</si>
  <si>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</si>
  <si>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</si>
  <si>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</si>
  <si>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</si>
  <si>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</si>
  <si>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</si>
  <si>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</si>
  <si>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</si>
  <si>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</si>
  <si>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</si>
  <si>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</si>
  <si>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</si>
  <si>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</si>
  <si>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</si>
  <si>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</si>
  <si>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</si>
  <si>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</si>
  <si>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</si>
  <si>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</si>
  <si>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</si>
  <si>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</si>
  <si>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</si>
  <si>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</si>
  <si>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</si>
  <si>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</si>
  <si>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</si>
  <si>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</si>
  <si>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</si>
  <si>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</si>
  <si>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</si>
  <si>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</si>
  <si>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</si>
  <si>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</si>
  <si>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</si>
  <si>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</si>
  <si>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</si>
  <si>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</si>
  <si>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</si>
  <si>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</si>
  <si>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</si>
  <si>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</si>
  <si>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</si>
  <si>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</si>
  <si>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</si>
  <si>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</si>
  <si>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</si>
  <si>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</si>
  <si>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</si>
  <si>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</si>
  <si>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</si>
  <si>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</si>
  <si>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</si>
  <si>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</si>
  <si>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</si>
  <si>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</si>
  <si>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</si>
  <si>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</si>
  <si>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</si>
  <si>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</si>
  <si>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</si>
  <si>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</si>
  <si>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</si>
  <si>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</si>
  <si>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</si>
  <si>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</si>
  <si>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</si>
  <si>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</si>
  <si>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</si>
  <si>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</si>
  <si>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</si>
  <si>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</si>
  <si>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</si>
  <si>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</si>
  <si>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</si>
  <si>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</si>
  <si>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</si>
  <si>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</si>
  <si>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</si>
  <si>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</si>
  <si>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</si>
  <si>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</si>
  <si>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</si>
  <si>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</si>
  <si>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</si>
  <si>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</si>
  <si>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</si>
  <si>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</si>
  <si>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</si>
  <si>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</si>
  <si>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</si>
  <si>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</si>
  <si>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</si>
  <si>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</si>
  <si>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</si>
  <si>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</si>
  <si>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</si>
  <si>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</si>
  <si>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</si>
  <si>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</si>
  <si>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</si>
  <si>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</si>
  <si>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</si>
  <si>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</si>
  <si>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</si>
  <si>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</si>
  <si>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</si>
  <si>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</si>
  <si>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</si>
  <si>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</si>
  <si>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</si>
  <si>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</si>
  <si>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</si>
  <si>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</si>
  <si>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</si>
  <si>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</si>
  <si>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</si>
  <si>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</si>
  <si>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</si>
  <si>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</si>
  <si>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</si>
  <si>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</si>
  <si>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</si>
  <si>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</si>
  <si>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</si>
  <si>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</si>
  <si>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</si>
  <si>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</si>
  <si>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</si>
  <si>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</si>
  <si>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</si>
  <si>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</si>
  <si>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</si>
  <si>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</si>
  <si>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</si>
  <si>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</si>
  <si>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</si>
  <si>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</si>
  <si>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</si>
  <si>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</si>
  <si>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</si>
  <si>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</si>
  <si>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</si>
  <si>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</si>
  <si>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</si>
  <si>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</si>
  <si>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</si>
  <si>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</si>
  <si>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</si>
  <si>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</si>
  <si>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</si>
  <si>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</si>
  <si>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</si>
  <si>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</si>
  <si>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</si>
  <si>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</si>
  <si>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</si>
  <si>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</si>
  <si>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</si>
  <si>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</si>
  <si>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</si>
  <si>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</si>
  <si>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</si>
  <si>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</si>
  <si>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</si>
  <si>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</si>
  <si>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</si>
  <si>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</si>
  <si>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</si>
  <si>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</si>
  <si>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</si>
  <si>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</si>
  <si>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</si>
  <si>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</si>
  <si>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</si>
  <si>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</si>
  <si>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</si>
  <si>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</si>
  <si>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</si>
  <si>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</si>
  <si>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</si>
  <si>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</si>
  <si>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</si>
  <si>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</si>
  <si>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</si>
  <si>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</si>
  <si>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</si>
  <si>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</si>
  <si>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</si>
  <si>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</si>
  <si>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</si>
  <si>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</si>
  <si>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</si>
  <si>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</si>
  <si>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</si>
  <si>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</si>
  <si>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</si>
  <si>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</si>
  <si>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</si>
  <si>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</si>
  <si>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</si>
  <si>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</si>
  <si>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</si>
  <si>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</si>
  <si>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</si>
  <si>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</si>
  <si>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</si>
  <si>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</si>
  <si>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</si>
  <si>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</si>
  <si>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</si>
  <si>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</si>
  <si>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</si>
  <si>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</si>
  <si>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</si>
  <si>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</si>
  <si>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</si>
  <si>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</si>
  <si>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</si>
  <si>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</si>
  <si>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</si>
  <si>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</si>
  <si>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</si>
  <si>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</si>
  <si>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</si>
  <si>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</si>
  <si>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</si>
  <si>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</si>
  <si>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</si>
  <si>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</si>
  <si>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</si>
  <si>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</si>
  <si>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</si>
  <si>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</si>
  <si>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</si>
  <si>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</si>
  <si>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</si>
  <si>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</si>
  <si>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</si>
  <si>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</si>
  <si>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</si>
  <si>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</si>
  <si>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</si>
  <si>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</si>
  <si>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</si>
  <si>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</si>
  <si>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</si>
  <si>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</si>
  <si>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</si>
  <si>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</si>
  <si>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</si>
  <si>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</si>
  <si>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</si>
  <si>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</si>
  <si>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</si>
  <si>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</si>
  <si>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</si>
  <si>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</si>
  <si>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</si>
  <si>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</si>
  <si>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</si>
  <si>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</si>
  <si>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</si>
  <si>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</si>
  <si>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</si>
  <si>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</si>
  <si>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</si>
  <si>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</si>
  <si>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</si>
  <si>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</si>
  <si>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</si>
  <si>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</si>
  <si>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</si>
  <si>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</si>
  <si>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</si>
  <si>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</si>
  <si>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</si>
  <si>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</si>
  <si>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</si>
  <si>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</si>
  <si>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</si>
  <si>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</si>
  <si>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</si>
  <si>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</si>
  <si>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</si>
  <si>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</si>
  <si>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</si>
  <si>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</si>
  <si>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</si>
  <si>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</si>
  <si>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</si>
  <si>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</si>
  <si>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</si>
  <si>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</si>
  <si>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</si>
  <si>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</si>
  <si>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</si>
  <si>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</si>
  <si>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</si>
  <si>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</si>
  <si>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</si>
  <si>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</si>
  <si>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</si>
  <si>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</si>
  <si>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</si>
  <si>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</si>
  <si>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</si>
  <si>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</si>
  <si>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</si>
  <si>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</si>
  <si>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</si>
  <si>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</si>
  <si>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</si>
  <si>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</si>
  <si>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</si>
  <si>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</si>
  <si>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</si>
  <si>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</si>
  <si>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</si>
  <si>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</si>
  <si>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</si>
  <si>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</si>
  <si>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</si>
  <si>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</si>
  <si>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</si>
  <si>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</si>
  <si>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</si>
  <si>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</si>
  <si>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</si>
  <si>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</si>
  <si>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</si>
  <si>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</si>
  <si>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</si>
  <si>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</si>
  <si>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</si>
  <si>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</si>
  <si>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</si>
  <si>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</si>
  <si>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</si>
  <si>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</si>
  <si>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</si>
  <si>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</si>
  <si>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</si>
  <si>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</si>
  <si>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</si>
  <si>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</si>
  <si>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</si>
  <si>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</si>
  <si>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</si>
  <si>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</si>
  <si>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</si>
  <si>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</si>
  <si>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</si>
  <si>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</si>
  <si>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</si>
  <si>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</si>
  <si>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</si>
  <si>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</si>
  <si>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</si>
  <si>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</si>
  <si>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</si>
  <si>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</si>
  <si>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</si>
  <si>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</si>
  <si>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</si>
  <si>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</si>
  <si>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</si>
  <si>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</si>
  <si>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</si>
  <si>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</si>
  <si>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</si>
  <si>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</si>
  <si>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</si>
  <si>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</si>
  <si>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</si>
  <si>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</si>
  <si>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</si>
  <si>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</si>
  <si>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</si>
  <si>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</si>
  <si>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</si>
  <si>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</si>
  <si>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</si>
  <si>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</si>
  <si>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</si>
  <si>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</si>
  <si>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</si>
  <si>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</si>
  <si>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</si>
  <si>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</si>
  <si>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</si>
  <si>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</si>
  <si>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</si>
  <si>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</si>
  <si>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</si>
  <si>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</si>
  <si>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</si>
  <si>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</si>
  <si>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</si>
  <si>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</si>
  <si>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</si>
  <si>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</si>
  <si>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</si>
  <si>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</si>
  <si>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</si>
  <si>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</si>
  <si>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</si>
  <si>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</si>
  <si>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</si>
  <si>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</si>
  <si>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</si>
  <si>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</si>
  <si>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</si>
  <si>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</si>
  <si>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</si>
  <si>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</si>
  <si>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</si>
  <si>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</si>
  <si>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</si>
  <si>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</si>
  <si>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</si>
  <si>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</si>
  <si>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</si>
  <si>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</si>
  <si>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</si>
  <si>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</si>
  <si>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</si>
  <si>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</si>
  <si>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</si>
  <si>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</si>
  <si>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</si>
  <si>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</si>
  <si>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</si>
  <si>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</si>
  <si>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</si>
  <si>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</si>
  <si>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</si>
  <si>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</si>
  <si>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</si>
  <si>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</si>
  <si>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</si>
  <si>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</si>
  <si>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</si>
  <si>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</si>
  <si>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</si>
  <si>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</si>
  <si>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</si>
  <si>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</si>
  <si>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</si>
  <si>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</si>
  <si>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</si>
  <si>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</si>
  <si>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</si>
  <si>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</si>
  <si>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</si>
  <si>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</si>
  <si>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</si>
  <si>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</si>
  <si>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</si>
  <si>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</si>
  <si>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</si>
  <si>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</si>
  <si>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</si>
  <si>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</si>
  <si>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</si>
  <si>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</si>
  <si>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</si>
  <si>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</si>
  <si>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</si>
  <si>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</si>
  <si>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</si>
  <si>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</si>
  <si>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</si>
  <si>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</si>
  <si>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</si>
  <si>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</si>
  <si>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</si>
  <si>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</si>
  <si>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</si>
  <si>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</si>
  <si>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</si>
  <si>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</si>
  <si>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</si>
  <si>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</si>
  <si>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</si>
  <si>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</si>
  <si>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</si>
  <si>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</si>
  <si>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</si>
  <si>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</si>
  <si>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</si>
  <si>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</si>
  <si>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</si>
  <si>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</si>
  <si>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</si>
  <si>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</si>
  <si>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</si>
  <si>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</si>
  <si>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</si>
  <si>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</si>
  <si>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</si>
  <si>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</si>
  <si>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</si>
  <si>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</si>
  <si>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</si>
  <si>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</si>
  <si>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</si>
  <si>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</si>
  <si>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</si>
  <si>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</si>
  <si>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</si>
  <si>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</si>
  <si>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</si>
  <si>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</si>
  <si>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</si>
  <si>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</si>
  <si>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</si>
  <si>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</si>
  <si>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</si>
  <si>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</si>
  <si>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</si>
  <si>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</si>
  <si>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</si>
  <si>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</si>
  <si>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</si>
  <si>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</si>
  <si>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</si>
  <si>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</si>
  <si>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</si>
  <si>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</si>
  <si>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</si>
  <si>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</si>
  <si>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</si>
  <si>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</si>
  <si>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</si>
  <si>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</si>
  <si>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</si>
  <si>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</si>
  <si>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</si>
  <si>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</si>
  <si>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</si>
  <si>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</si>
  <si>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</si>
  <si>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</si>
  <si>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</si>
  <si>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</si>
  <si>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</si>
  <si>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</si>
  <si>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</si>
  <si>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</si>
  <si>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</si>
  <si>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</si>
  <si>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</si>
  <si>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</si>
  <si>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</si>
  <si>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</si>
  <si>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</si>
  <si>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</si>
  <si>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</si>
  <si>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</si>
  <si>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</si>
  <si>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</si>
  <si>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</si>
  <si>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</si>
  <si>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</si>
  <si>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</si>
  <si>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</si>
  <si>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</si>
  <si>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</si>
  <si>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</si>
  <si>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</si>
  <si>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</si>
  <si>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</si>
  <si>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</si>
  <si>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</si>
  <si>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</si>
  <si>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</si>
  <si>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</si>
  <si>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</si>
  <si>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</si>
  <si>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</si>
  <si>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</si>
  <si>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</si>
  <si>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</si>
  <si>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</si>
  <si>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</si>
  <si>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</si>
  <si>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</si>
  <si>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</si>
  <si>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</si>
  <si>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</si>
  <si>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</si>
  <si>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</si>
  <si>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</si>
  <si>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</si>
  <si>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</si>
  <si>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</si>
  <si>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</si>
  <si>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</si>
  <si>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</si>
  <si>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</si>
  <si>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</si>
  <si>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</si>
  <si>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</si>
  <si>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</si>
  <si>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</si>
  <si>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</si>
  <si>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</si>
  <si>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</si>
  <si>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</si>
  <si>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</si>
  <si>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</si>
  <si>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</si>
  <si>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</si>
  <si>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</si>
  <si>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</si>
  <si>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</si>
  <si>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</si>
  <si>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</si>
  <si>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</si>
  <si>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</si>
  <si>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</si>
  <si>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</si>
  <si>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</si>
  <si>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</si>
  <si>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</si>
  <si>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</si>
  <si>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</si>
  <si>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</si>
  <si>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</si>
  <si>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</si>
  <si>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</si>
  <si>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</si>
  <si>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</si>
  <si>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</si>
  <si>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</si>
  <si>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</si>
  <si>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</si>
  <si>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</si>
  <si>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</si>
  <si>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</si>
  <si>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</si>
  <si>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</si>
  <si>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</si>
  <si>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</si>
  <si>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</si>
  <si>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</si>
  <si>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</si>
  <si>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</si>
  <si>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</si>
  <si>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</si>
  <si>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</si>
  <si>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</si>
  <si>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</si>
  <si>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</si>
  <si>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</si>
  <si>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</si>
  <si>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</si>
  <si>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</si>
  <si>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</si>
  <si>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</si>
  <si>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</si>
  <si>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</si>
  <si>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</si>
  <si>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</si>
  <si>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</si>
  <si>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</si>
  <si>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</si>
  <si>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</si>
  <si>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</si>
  <si>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</si>
  <si>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</si>
  <si>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</si>
  <si>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</si>
  <si>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</si>
  <si>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</si>
  <si>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</si>
  <si>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</si>
  <si>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</si>
  <si>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</si>
  <si>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</si>
  <si>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</si>
  <si>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</si>
  <si>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</si>
  <si>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</si>
  <si>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</si>
  <si>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</si>
  <si>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</si>
  <si>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</si>
  <si>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</si>
  <si>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</si>
  <si>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</si>
  <si>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</si>
  <si>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</si>
  <si>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</si>
  <si>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</si>
  <si>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</si>
  <si>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</si>
  <si>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</si>
  <si>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</si>
  <si>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</si>
  <si>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</si>
  <si>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</si>
  <si>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</si>
  <si>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</si>
  <si>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</si>
  <si>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</si>
  <si>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</si>
  <si>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</si>
  <si>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</si>
  <si>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</si>
  <si>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</si>
  <si>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</si>
  <si>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</si>
  <si>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</si>
  <si>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</si>
  <si>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</si>
  <si>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</si>
  <si>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</si>
  <si>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</si>
  <si>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</si>
  <si>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</si>
  <si>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</si>
  <si>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</si>
  <si>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</si>
  <si>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</si>
  <si>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</si>
  <si>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</si>
  <si>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</si>
  <si>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</si>
  <si>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</si>
  <si>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</si>
  <si>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</si>
  <si>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</si>
  <si>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</si>
  <si>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</si>
  <si>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</si>
  <si>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</si>
  <si>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</si>
  <si>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</si>
  <si>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</si>
  <si>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</si>
  <si>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</si>
  <si>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</si>
  <si>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</si>
  <si>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</si>
  <si>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</si>
  <si>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</si>
  <si>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</si>
  <si>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</si>
  <si>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</si>
  <si>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</si>
  <si>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</si>
  <si>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</si>
  <si>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</si>
  <si>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</si>
  <si>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</si>
  <si>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</si>
  <si>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</si>
  <si>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</si>
  <si>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</si>
  <si>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</si>
  <si>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</si>
  <si>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</si>
  <si>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</si>
  <si>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</si>
  <si>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</si>
  <si>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</si>
  <si>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</si>
  <si>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</si>
  <si>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</si>
  <si>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</si>
  <si>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</si>
  <si>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</si>
  <si>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</si>
  <si>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</si>
  <si>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</si>
  <si>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</si>
  <si>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</si>
  <si>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</si>
  <si>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</si>
  <si>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</si>
  <si>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</si>
  <si>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</si>
  <si>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</si>
  <si>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</si>
  <si>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</si>
  <si>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</si>
  <si>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</si>
  <si>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</si>
  <si>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</si>
  <si>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</si>
  <si>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</si>
  <si>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</si>
  <si>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</si>
  <si>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</si>
  <si>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</si>
  <si>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</si>
  <si>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</si>
  <si>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</si>
  <si>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</si>
  <si>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</si>
  <si>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</si>
  <si>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</si>
  <si>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</si>
  <si>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</si>
  <si>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</si>
  <si>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</si>
  <si>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</si>
  <si>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</si>
  <si>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</si>
  <si>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</si>
  <si>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</si>
  <si>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</si>
  <si>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</si>
  <si>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</si>
  <si>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</si>
  <si>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</si>
  <si>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</si>
  <si>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</si>
  <si>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</si>
  <si>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</si>
  <si>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</si>
  <si>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</si>
  <si>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</si>
  <si>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</si>
  <si>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</si>
  <si>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</si>
  <si>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</si>
  <si>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</si>
  <si>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</si>
  <si>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</si>
  <si>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</si>
  <si>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</si>
  <si>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</si>
  <si>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</si>
  <si>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</si>
  <si>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</si>
  <si>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</si>
  <si>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</si>
  <si>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</si>
  <si>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</si>
  <si>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</si>
  <si>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</si>
  <si>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</si>
  <si>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</si>
  <si>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</si>
  <si>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</si>
  <si>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</si>
  <si>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</si>
  <si>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</si>
  <si>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</si>
  <si>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</si>
  <si>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</si>
  <si>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</si>
  <si>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</si>
  <si>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</si>
  <si>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</si>
  <si>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</si>
  <si>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</si>
  <si>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</si>
  <si>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</si>
  <si>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</si>
  <si>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</si>
  <si>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</si>
  <si>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</si>
  <si>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</si>
  <si>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</si>
  <si>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</si>
  <si>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</si>
  <si>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</si>
  <si>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</si>
  <si>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</si>
  <si>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</si>
  <si>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</si>
  <si>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</si>
  <si>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</si>
  <si>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</si>
  <si>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</si>
  <si>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</si>
  <si>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</si>
  <si>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</si>
  <si>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</si>
  <si>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</si>
  <si>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</si>
  <si>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</si>
  <si>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</si>
  <si>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</si>
  <si>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</si>
  <si>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</si>
  <si>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</si>
  <si>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</si>
  <si>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</si>
  <si>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</si>
  <si>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</si>
  <si>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</si>
  <si>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</si>
  <si>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</si>
  <si>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</si>
  <si>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</si>
  <si>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</si>
  <si>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</si>
  <si>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</si>
  <si>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</si>
  <si>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</si>
  <si>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</si>
  <si>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</si>
  <si>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</si>
  <si>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</si>
  <si>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</si>
  <si>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</si>
  <si>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</si>
  <si>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</si>
  <si>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</si>
  <si>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</si>
  <si>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</si>
  <si>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</si>
  <si>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</si>
  <si>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</si>
  <si>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</si>
  <si>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</si>
  <si>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</si>
  <si>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</si>
  <si>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</si>
  <si>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</si>
  <si>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</si>
  <si>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</si>
  <si>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</si>
  <si>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</si>
  <si>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</si>
  <si>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</si>
  <si>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</si>
  <si>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</si>
  <si>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</si>
  <si>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</si>
  <si>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</si>
  <si>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</si>
  <si>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</si>
  <si>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</si>
  <si>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</si>
  <si>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</si>
  <si>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</si>
  <si>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</si>
  <si>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</si>
  <si>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</si>
  <si>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</si>
  <si>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</si>
  <si>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</si>
  <si>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</si>
  <si>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</si>
  <si>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</si>
  <si>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</si>
  <si>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</si>
  <si>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</si>
  <si>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</si>
  <si>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</si>
  <si>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</si>
  <si>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</si>
  <si>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</si>
  <si>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</si>
  <si>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</si>
  <si>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</si>
  <si>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</si>
  <si>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</si>
  <si>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</si>
  <si>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</si>
  <si>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</si>
  <si>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</si>
  <si>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</si>
  <si>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</si>
  <si>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</si>
  <si>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</si>
  <si>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</si>
  <si>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</si>
  <si>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</si>
  <si>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</si>
  <si>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</si>
  <si>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</si>
  <si>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</si>
  <si>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</si>
  <si>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</si>
  <si>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</si>
  <si>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</si>
  <si>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</si>
  <si>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</si>
  <si>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</si>
  <si>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</si>
  <si>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</si>
  <si>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</si>
  <si>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</si>
  <si>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</si>
  <si>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</si>
  <si>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</si>
  <si>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</si>
  <si>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</si>
  <si>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</si>
  <si>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</si>
  <si>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</si>
  <si>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</si>
  <si>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</si>
  <si>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</si>
  <si>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</si>
  <si>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</si>
  <si>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</si>
  <si>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</si>
  <si>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</si>
  <si>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</si>
  <si>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</si>
  <si>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</si>
  <si>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</si>
  <si>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</si>
  <si>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</si>
  <si>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</si>
  <si>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</si>
  <si>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</si>
  <si>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</si>
  <si>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</si>
  <si>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</si>
  <si>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</si>
  <si>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</si>
  <si>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</si>
  <si>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</si>
  <si>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</si>
  <si>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</si>
  <si>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</si>
  <si>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</si>
  <si>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</si>
  <si>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</si>
  <si>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</si>
  <si>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</si>
  <si>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</si>
  <si>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</si>
  <si>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</si>
  <si>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</si>
  <si>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</si>
  <si>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</si>
  <si>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</si>
  <si>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</si>
  <si>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</si>
  <si>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</si>
  <si>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</si>
  <si>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</si>
  <si>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</si>
  <si>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</si>
  <si>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</si>
  <si>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</si>
  <si>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</si>
  <si>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</si>
  <si>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</si>
  <si>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</si>
  <si>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</si>
  <si>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</si>
  <si>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</si>
  <si>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</si>
  <si>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</si>
  <si>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</si>
  <si>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</si>
  <si>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</si>
  <si>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</si>
  <si>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</si>
  <si>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</si>
  <si>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</si>
  <si>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</si>
  <si>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</si>
  <si>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</si>
  <si>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</si>
  <si>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</si>
  <si>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</si>
  <si>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</si>
  <si>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</si>
  <si>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</si>
  <si>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</si>
  <si>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</si>
  <si>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</si>
  <si>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</si>
  <si>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</si>
  <si>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</si>
  <si>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</si>
  <si>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</si>
  <si>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</si>
  <si>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</si>
  <si>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</si>
  <si>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</si>
  <si>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</si>
  <si>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</si>
  <si>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</si>
  <si>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</si>
  <si>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</si>
  <si>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</si>
  <si>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</si>
  <si>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</si>
  <si>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</si>
  <si>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</si>
  <si>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</si>
  <si>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</si>
  <si>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</si>
  <si>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</si>
  <si>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</si>
  <si>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</si>
  <si>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</si>
  <si>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</si>
  <si>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</si>
  <si>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</si>
  <si>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</si>
  <si>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</si>
  <si>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</si>
  <si>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</si>
  <si>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</si>
  <si>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</si>
  <si>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</si>
  <si>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</si>
  <si>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</si>
  <si>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</si>
  <si>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</si>
  <si>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</si>
  <si>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</si>
  <si>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</si>
  <si>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</si>
  <si>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</si>
  <si>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</si>
  <si>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</si>
  <si>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</si>
  <si>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</si>
  <si>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</si>
  <si>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</si>
  <si>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</si>
  <si>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</si>
  <si>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</si>
  <si>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</si>
  <si>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</si>
  <si>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</si>
  <si>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</si>
  <si>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</si>
  <si>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</si>
  <si>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</si>
  <si>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</si>
  <si>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</si>
  <si>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</si>
  <si>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</si>
  <si>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</si>
  <si>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</si>
  <si>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</si>
  <si>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</si>
  <si>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</si>
  <si>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</si>
  <si>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</si>
  <si>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</si>
  <si>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</si>
  <si>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</si>
  <si>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</si>
  <si>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</si>
  <si>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</si>
  <si>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</si>
  <si>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</si>
  <si>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</si>
  <si>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</si>
  <si>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</si>
  <si>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</si>
  <si>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</si>
  <si>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</si>
  <si>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</si>
  <si>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</si>
  <si>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</si>
  <si>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</si>
  <si>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</si>
  <si>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</si>
  <si>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</si>
  <si>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</si>
  <si>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</si>
  <si>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</si>
  <si>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</si>
  <si>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</si>
  <si>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</si>
  <si>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</si>
  <si>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</si>
  <si>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</si>
  <si>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</si>
  <si>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</si>
  <si>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</si>
  <si>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</si>
  <si>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</si>
  <si>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</si>
  <si>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</si>
  <si>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</si>
  <si>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</si>
  <si>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</si>
  <si>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</si>
  <si>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</si>
  <si>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</si>
  <si>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</si>
  <si>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</si>
  <si>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</si>
  <si>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</si>
  <si>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</si>
  <si>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</si>
  <si>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</si>
  <si>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</si>
  <si>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</si>
  <si>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</si>
  <si>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</si>
  <si>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</si>
  <si>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</si>
  <si>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</si>
  <si>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</si>
  <si>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</si>
  <si>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</si>
  <si>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</si>
  <si>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</si>
  <si>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</si>
  <si>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</si>
  <si>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</si>
  <si>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</si>
  <si>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</si>
  <si>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</si>
  <si>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</si>
  <si>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</si>
  <si>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</si>
  <si>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</si>
  <si>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</si>
  <si>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</si>
  <si>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</si>
  <si>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</si>
  <si>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</si>
  <si>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</si>
  <si>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</si>
  <si>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</si>
  <si>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</si>
  <si>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</si>
  <si>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</si>
  <si>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</si>
  <si>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</si>
  <si>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</si>
  <si>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</si>
  <si>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</si>
  <si>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</si>
  <si>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</si>
  <si>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</si>
  <si>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</si>
  <si>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</si>
  <si>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</si>
  <si>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</si>
  <si>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</si>
  <si>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</si>
  <si>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</si>
  <si>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</si>
  <si>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</si>
  <si>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</si>
  <si>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</si>
  <si>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</si>
  <si>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</si>
  <si>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</si>
  <si>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</si>
  <si>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</si>
  <si>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</si>
  <si>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</si>
  <si>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</si>
  <si>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</si>
  <si>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</si>
  <si>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</si>
  <si>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</si>
  <si>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</si>
  <si>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</si>
  <si>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</si>
  <si>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</si>
  <si>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</si>
  <si>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</si>
  <si>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</si>
  <si>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</si>
  <si>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</si>
  <si>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</si>
  <si>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</si>
  <si>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</si>
  <si>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</si>
  <si>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</si>
  <si>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</si>
  <si>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</si>
  <si>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</si>
  <si>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</si>
  <si>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</si>
  <si>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</si>
  <si>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</si>
  <si>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</si>
  <si>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</si>
  <si>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</si>
  <si>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</si>
  <si>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</si>
  <si>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</si>
  <si>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</si>
  <si>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</si>
  <si>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</si>
  <si>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</si>
  <si>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</si>
  <si>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</si>
  <si>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</si>
  <si>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</si>
  <si>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</si>
  <si>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</si>
  <si>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</si>
  <si>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</si>
  <si>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</si>
  <si>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</si>
  <si>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</si>
  <si>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</si>
  <si>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</si>
  <si>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</si>
  <si>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</si>
  <si>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</si>
  <si>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</si>
  <si>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</si>
  <si>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</si>
  <si>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</si>
  <si>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</si>
  <si>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</si>
  <si>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</si>
  <si>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</si>
  <si>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</si>
  <si>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</si>
  <si>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</si>
  <si>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</si>
  <si>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</si>
  <si>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</si>
  <si>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</si>
  <si>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</si>
  <si>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</si>
  <si>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</si>
  <si>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</si>
  <si>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</si>
  <si>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</si>
  <si>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</si>
  <si>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</si>
  <si>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</si>
  <si>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</si>
  <si>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</si>
  <si>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</si>
  <si>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</si>
  <si>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</si>
  <si>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</si>
  <si>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</si>
  <si>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</si>
  <si>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</si>
  <si>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</si>
  <si>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</si>
  <si>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</si>
  <si>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</si>
  <si>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</si>
  <si>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</si>
  <si>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</si>
  <si>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</si>
  <si>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</si>
  <si>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</si>
  <si>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</si>
  <si>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</si>
  <si>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</si>
  <si>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</si>
  <si>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</si>
  <si>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</si>
  <si>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</si>
  <si>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</si>
  <si>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</si>
  <si>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</si>
  <si>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</si>
  <si>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</si>
  <si>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</si>
  <si>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</si>
  <si>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</si>
  <si>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</si>
  <si>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</si>
  <si>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</si>
  <si>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</si>
  <si>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</si>
  <si>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</si>
  <si>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</si>
  <si>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</si>
  <si>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</si>
  <si>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</si>
  <si>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</si>
  <si>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</si>
  <si>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</si>
  <si>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</si>
  <si>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</si>
  <si>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</si>
  <si>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</si>
  <si>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</si>
  <si>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</si>
  <si>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</si>
  <si>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</si>
  <si>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</si>
  <si>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</si>
  <si>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</si>
  <si>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</si>
  <si>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</si>
  <si>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</si>
  <si>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</si>
  <si>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</si>
  <si>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</si>
  <si>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</si>
  <si>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</si>
  <si>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</si>
  <si>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</si>
  <si>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</si>
  <si>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</si>
  <si>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</si>
  <si>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</si>
  <si>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</si>
  <si>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</si>
  <si>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</si>
  <si>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</si>
  <si>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</si>
  <si>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</si>
  <si>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</si>
  <si>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</si>
  <si>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</si>
  <si>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</si>
  <si>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</si>
  <si>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</si>
  <si>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</si>
  <si>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</si>
  <si>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</si>
  <si>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</si>
  <si>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</si>
  <si>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</si>
  <si>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</si>
  <si>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</si>
  <si>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</si>
  <si>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</si>
  <si>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</si>
  <si>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</si>
  <si>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</si>
  <si>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</si>
  <si>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</si>
  <si>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</si>
  <si>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</si>
  <si>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</si>
  <si>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</si>
  <si>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</si>
  <si>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</si>
  <si>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</si>
  <si>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</si>
  <si>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</si>
  <si>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</si>
  <si>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</si>
  <si>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</si>
  <si>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</si>
  <si>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</si>
  <si>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</si>
  <si>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</si>
  <si>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</si>
  <si>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</si>
  <si>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</si>
  <si>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</si>
  <si>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</si>
  <si>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</si>
  <si>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</si>
  <si>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</si>
  <si>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</si>
  <si>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</si>
  <si>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</si>
  <si>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</si>
  <si>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</si>
  <si>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</si>
  <si>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</si>
  <si>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</si>
  <si>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</si>
  <si>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</si>
  <si>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</si>
  <si>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</si>
  <si>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</si>
  <si>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</si>
  <si>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</si>
  <si>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</si>
  <si>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</si>
  <si>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</si>
  <si>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</si>
  <si>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</si>
  <si>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</si>
  <si>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</si>
  <si>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</si>
  <si>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</si>
  <si>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</si>
  <si>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</si>
  <si>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</si>
  <si>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</si>
  <si>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</si>
  <si>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</si>
  <si>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</si>
  <si>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</si>
  <si>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</si>
  <si>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</si>
  <si>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</si>
  <si>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</si>
  <si>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</si>
  <si>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</si>
  <si>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</si>
  <si>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</si>
  <si>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</si>
  <si>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</si>
  <si>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</si>
  <si>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</si>
  <si>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</si>
  <si>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</si>
  <si>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</si>
  <si>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</si>
  <si>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</si>
  <si>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</si>
  <si>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</si>
  <si>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</si>
  <si>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</si>
  <si>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</si>
  <si>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</si>
  <si>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</si>
  <si>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</si>
  <si>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</si>
  <si>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</si>
  <si>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</si>
  <si>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</si>
  <si>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</si>
  <si>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</si>
  <si>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</si>
  <si>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</si>
  <si>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</si>
  <si>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</si>
  <si>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</si>
  <si>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</si>
  <si>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</si>
  <si>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</si>
  <si>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</si>
  <si>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</si>
  <si>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</si>
  <si>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</si>
  <si>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</si>
  <si>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</si>
  <si>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</si>
  <si>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</si>
  <si>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</si>
  <si>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</si>
  <si>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</si>
  <si>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</si>
  <si>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</si>
  <si>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</si>
  <si>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</si>
  <si>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</si>
  <si>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</si>
  <si>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</si>
  <si>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</si>
  <si>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</si>
  <si>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</si>
  <si>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</si>
  <si>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</si>
  <si>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</si>
  <si>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</si>
  <si>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</si>
  <si>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</si>
  <si>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</si>
  <si>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</si>
  <si>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</si>
  <si>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</si>
  <si>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</si>
  <si>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</si>
  <si>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</si>
  <si>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</si>
  <si>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</si>
  <si>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</si>
  <si>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</si>
  <si>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</si>
  <si>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</si>
  <si>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</si>
  <si>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</si>
  <si>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</si>
  <si>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</si>
  <si>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</si>
  <si>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</si>
  <si>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</si>
  <si>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</si>
  <si>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</si>
  <si>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</si>
  <si>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</si>
  <si>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</si>
  <si>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</si>
  <si>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</si>
  <si>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</si>
  <si>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</si>
  <si>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</si>
  <si>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</si>
  <si>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</si>
  <si>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</si>
  <si>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</si>
  <si>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</si>
  <si>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</si>
  <si>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</si>
  <si>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</si>
  <si>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</si>
  <si>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</si>
  <si>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</si>
  <si>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</si>
  <si>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</si>
  <si>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</si>
  <si>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</si>
  <si>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</si>
  <si>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</si>
  <si>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</si>
  <si>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</si>
  <si>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</si>
  <si>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</si>
  <si>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</si>
  <si>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</si>
  <si>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</si>
  <si>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</si>
  <si>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</si>
  <si>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</si>
  <si>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</si>
  <si>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</si>
  <si>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</si>
  <si>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</si>
  <si>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</si>
  <si>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</si>
  <si>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</si>
  <si>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</si>
  <si>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</si>
  <si>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</si>
  <si>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</si>
  <si>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</si>
  <si>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</si>
  <si>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</si>
  <si>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</si>
  <si>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</si>
  <si>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</si>
  <si>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</si>
  <si>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</si>
  <si>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</si>
  <si>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</si>
  <si>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</si>
  <si>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</si>
  <si>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</si>
  <si>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</si>
  <si>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</si>
  <si>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</si>
  <si>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</si>
  <si>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</si>
  <si>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</si>
  <si>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</si>
  <si>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</si>
  <si>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</si>
  <si>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</si>
  <si>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</si>
  <si>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</si>
  <si>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</si>
  <si>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</si>
  <si>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</si>
  <si>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</si>
  <si>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</si>
  <si>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</si>
  <si>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</si>
  <si>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</si>
  <si>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</si>
  <si>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</si>
  <si>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</si>
  <si>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</si>
  <si>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</si>
  <si>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</si>
  <si>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</si>
  <si>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</si>
  <si>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</si>
  <si>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</si>
  <si>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</si>
  <si>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</si>
  <si>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</si>
  <si>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</si>
  <si>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</si>
  <si>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</si>
  <si>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</si>
  <si>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</si>
  <si>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</si>
  <si>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</si>
  <si>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</si>
  <si>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</si>
  <si>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</si>
  <si>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</si>
  <si>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</si>
  <si>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</si>
  <si>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</si>
  <si>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</si>
  <si>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</si>
  <si>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</si>
  <si>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</si>
  <si>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</si>
  <si>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</si>
  <si>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</si>
  <si>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</si>
  <si>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</si>
  <si>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</si>
  <si>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</si>
  <si>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</si>
  <si>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</si>
  <si>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</si>
  <si>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</si>
  <si>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</si>
  <si>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</si>
  <si>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</si>
  <si>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</si>
  <si>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</si>
  <si>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</si>
  <si>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</si>
  <si>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</si>
  <si>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</si>
  <si>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</si>
  <si>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</si>
  <si>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</si>
  <si>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</si>
  <si>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</si>
  <si>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</si>
  <si>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</si>
  <si>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</si>
  <si>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</si>
  <si>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</si>
  <si>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</si>
  <si>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</si>
  <si>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</si>
  <si>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</si>
  <si>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</si>
  <si>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</si>
  <si>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</si>
  <si>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</si>
  <si>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</si>
  <si>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</si>
  <si>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</si>
  <si>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</si>
  <si>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</si>
  <si>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</si>
  <si>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</si>
  <si>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</si>
  <si>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</si>
  <si>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</si>
  <si>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</si>
  <si>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</si>
  <si>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</si>
  <si>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</si>
  <si>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</si>
  <si>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</si>
  <si>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</si>
  <si>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</si>
  <si>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</si>
  <si>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</si>
  <si>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</si>
  <si>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</si>
  <si>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</si>
  <si>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</si>
  <si>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</si>
  <si>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</si>
  <si>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</si>
  <si>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</si>
  <si>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</si>
  <si>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</si>
  <si>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</si>
  <si>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</si>
  <si>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</si>
  <si>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</si>
  <si>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</si>
  <si>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</si>
  <si>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</si>
  <si>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</si>
  <si>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</si>
  <si>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</si>
  <si>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</si>
  <si>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</si>
  <si>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</si>
  <si>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</si>
  <si>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</si>
  <si>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</si>
  <si>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</si>
  <si>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</si>
  <si>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</si>
  <si>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</si>
  <si>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</si>
  <si>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</si>
  <si>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</si>
  <si>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</si>
  <si>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</si>
  <si>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</si>
  <si>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</si>
  <si>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</si>
  <si>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</si>
  <si>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</si>
  <si>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</si>
  <si>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</si>
  <si>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</si>
  <si>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</si>
  <si>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</si>
  <si>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</si>
  <si>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</si>
  <si>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</si>
  <si>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</si>
  <si>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</si>
  <si>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</si>
  <si>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</si>
  <si>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</si>
  <si>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</si>
  <si>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</si>
  <si>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</si>
  <si>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</si>
  <si>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</si>
  <si>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</si>
  <si>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</si>
  <si>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</si>
  <si>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</si>
  <si>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</si>
  <si>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</si>
  <si>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</si>
  <si>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</si>
  <si>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</si>
  <si>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</si>
  <si>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</si>
  <si>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</si>
  <si>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</si>
  <si>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</si>
  <si>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</si>
  <si>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</si>
  <si>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</si>
  <si>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</si>
  <si>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</si>
  <si>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</si>
  <si>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</si>
  <si>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</si>
  <si>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</si>
  <si>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</si>
  <si>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</si>
  <si>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</si>
  <si>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</si>
  <si>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</si>
  <si>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</si>
  <si>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</si>
  <si>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</si>
  <si>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</si>
  <si>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</si>
  <si>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</si>
  <si>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</si>
  <si>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</si>
  <si>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</si>
  <si>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</si>
  <si>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</si>
  <si>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</si>
  <si>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</si>
  <si>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</si>
  <si>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</si>
  <si>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</si>
  <si>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</si>
  <si>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</si>
  <si>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</si>
  <si>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</si>
  <si>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</si>
  <si>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</si>
  <si>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</si>
  <si>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</si>
  <si>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</si>
  <si>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</si>
  <si>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</si>
  <si>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</si>
  <si>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</si>
  <si>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</si>
  <si>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</si>
  <si>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</si>
  <si>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</si>
  <si>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</si>
  <si>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</si>
  <si>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</si>
  <si>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</si>
  <si>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</si>
  <si>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</si>
  <si>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</si>
  <si>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</si>
  <si>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</si>
  <si>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</si>
  <si>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</si>
  <si>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</si>
  <si>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</si>
  <si>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</si>
  <si>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</si>
  <si>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</si>
  <si>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</si>
  <si>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</si>
  <si>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</si>
  <si>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</si>
  <si>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</si>
  <si>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</si>
  <si>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</si>
  <si>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</si>
  <si>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</si>
  <si>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</si>
  <si>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</si>
  <si>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</si>
  <si>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</si>
  <si>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</si>
  <si>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</si>
  <si>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</si>
  <si>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</si>
  <si>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</si>
  <si>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</si>
  <si>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</si>
  <si>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</si>
  <si>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</si>
  <si>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</si>
  <si>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</si>
  <si>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</si>
  <si>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</si>
  <si>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</si>
  <si>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</si>
  <si>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</si>
  <si>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</si>
  <si>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</si>
  <si>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</si>
  <si>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</si>
  <si>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</si>
  <si>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</si>
  <si>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</si>
  <si>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</si>
  <si>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</si>
  <si>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</si>
  <si>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</si>
  <si>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</si>
  <si>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</si>
  <si>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</si>
  <si>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</si>
  <si>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</si>
  <si>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</si>
  <si>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</si>
  <si>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</si>
  <si>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</si>
  <si>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</si>
  <si>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</si>
  <si>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</si>
  <si>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</si>
  <si>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</si>
  <si>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</si>
  <si>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</si>
  <si>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</si>
  <si>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</si>
  <si>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</si>
  <si>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</si>
  <si>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</si>
  <si>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</si>
  <si>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</si>
  <si>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</si>
  <si>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</si>
  <si>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</si>
  <si>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</si>
  <si>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</si>
  <si>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</si>
  <si>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</si>
  <si>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</si>
  <si>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</si>
  <si>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</si>
  <si>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</si>
  <si>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</si>
  <si>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</si>
  <si>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</si>
  <si>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</si>
  <si>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</si>
  <si>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</si>
  <si>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</si>
  <si>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</si>
  <si>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</si>
  <si>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</si>
  <si>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</si>
  <si>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</si>
  <si>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</si>
  <si>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</si>
  <si>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</si>
  <si>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</si>
  <si>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</si>
  <si>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</si>
  <si>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</si>
  <si>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</si>
  <si>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</si>
  <si>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</si>
  <si>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</si>
  <si>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</si>
  <si>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</si>
  <si>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</si>
  <si>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</si>
  <si>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</si>
  <si>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</si>
  <si>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</si>
  <si>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</si>
  <si>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</si>
  <si>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</si>
  <si>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</si>
  <si>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</si>
  <si>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</si>
  <si>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</si>
  <si>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</si>
  <si>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</si>
  <si>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</si>
  <si>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</si>
  <si>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</si>
  <si>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</si>
  <si>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</si>
  <si>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</si>
  <si>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</si>
  <si>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</si>
  <si>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</si>
  <si>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</si>
  <si>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</si>
  <si>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</si>
  <si>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</si>
  <si>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</si>
  <si>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</si>
  <si>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</si>
  <si>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</si>
  <si>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</si>
  <si>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</si>
  <si>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</si>
  <si>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</si>
  <si>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</si>
  <si>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</si>
  <si>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</si>
  <si>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</si>
  <si>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</si>
  <si>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</si>
  <si>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</si>
  <si>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</si>
  <si>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</si>
  <si>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</si>
  <si>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</si>
  <si>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</si>
  <si>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</si>
  <si>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</si>
  <si>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</si>
  <si>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</si>
  <si>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</si>
  <si>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</si>
  <si>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</si>
  <si>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</si>
  <si>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</si>
  <si>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</si>
  <si>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</si>
  <si>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</si>
  <si>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</si>
  <si>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</si>
  <si>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</si>
  <si>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</si>
  <si>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</si>
  <si>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</si>
  <si>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</si>
  <si>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</si>
  <si>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</si>
  <si>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</si>
  <si>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</si>
  <si>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</si>
  <si>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</si>
  <si>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</si>
  <si>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</si>
  <si>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</si>
  <si>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</si>
  <si>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</si>
  <si>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</si>
  <si>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</si>
  <si>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</si>
  <si>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</si>
  <si>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</si>
  <si>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</si>
  <si>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</si>
  <si>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</si>
  <si>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</si>
  <si>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</si>
  <si>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</si>
  <si>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</si>
  <si>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</si>
  <si>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</si>
  <si>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</si>
  <si>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</si>
  <si>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</si>
  <si>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</si>
  <si>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</si>
  <si>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</si>
  <si>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</si>
  <si>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</si>
  <si>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</si>
  <si>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</si>
  <si>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</si>
  <si>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</si>
  <si>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</si>
  <si>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</si>
  <si>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</si>
  <si>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</si>
  <si>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</si>
  <si>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</si>
  <si>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</si>
  <si>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</si>
  <si>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</si>
  <si>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</si>
  <si>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</si>
  <si>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</si>
  <si>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</si>
  <si>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</si>
  <si>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</si>
  <si>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</si>
  <si>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</si>
  <si>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</si>
  <si>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</si>
  <si>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</si>
  <si>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</si>
  <si>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</si>
  <si>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</si>
  <si>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</si>
  <si>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</si>
  <si>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</si>
  <si>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</si>
  <si>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</si>
  <si>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</si>
  <si>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</si>
  <si>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</si>
  <si>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</si>
  <si>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</si>
  <si>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</si>
  <si>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</si>
  <si>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</si>
  <si>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</si>
  <si>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</si>
  <si>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</si>
  <si>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</si>
  <si>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</si>
  <si>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</si>
  <si>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</si>
  <si>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</si>
  <si>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</si>
  <si>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</si>
  <si>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</si>
  <si>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</si>
  <si>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</si>
  <si>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</si>
  <si>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</si>
  <si>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</si>
  <si>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</si>
  <si>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</si>
  <si>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</si>
  <si>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</si>
  <si>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</si>
  <si>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</si>
  <si>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</si>
  <si>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</si>
  <si>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</si>
  <si>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</si>
  <si>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</si>
  <si>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</si>
  <si>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</si>
  <si>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</si>
  <si>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</si>
  <si>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</si>
  <si>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</si>
  <si>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</si>
  <si>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</si>
  <si>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</si>
  <si>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</si>
  <si>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</si>
  <si>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</si>
  <si>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</si>
  <si>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</si>
  <si>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</si>
  <si>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</si>
  <si>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</si>
  <si>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</si>
  <si>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</si>
  <si>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</si>
  <si>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</si>
  <si>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</si>
  <si>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</si>
  <si>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</si>
  <si>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</si>
  <si>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</si>
  <si>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</si>
  <si>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</si>
  <si>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</si>
  <si>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</si>
  <si>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</si>
  <si>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</si>
  <si>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</si>
  <si>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</si>
  <si>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</si>
  <si>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</si>
  <si>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</si>
  <si>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</si>
  <si>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</si>
  <si>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</si>
  <si>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</si>
  <si>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</si>
  <si>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</si>
  <si>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</si>
  <si>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</si>
  <si>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</si>
  <si>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</si>
  <si>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</si>
  <si>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</si>
  <si>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</si>
  <si>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</si>
  <si>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</si>
  <si>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</si>
  <si>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</si>
  <si>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</si>
  <si>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</si>
  <si>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</si>
  <si>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</si>
  <si>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</si>
  <si>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</si>
  <si>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</si>
  <si>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</si>
  <si>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</si>
  <si>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</si>
  <si>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</si>
  <si>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</si>
  <si>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</si>
  <si>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</si>
  <si>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</si>
  <si>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</si>
  <si>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</si>
  <si>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</si>
  <si>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</si>
  <si>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</si>
  <si>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</si>
  <si>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</si>
  <si>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</si>
  <si>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</si>
  <si>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</si>
  <si>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</si>
  <si>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</si>
  <si>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</si>
  <si>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</si>
  <si>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</si>
  <si>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</si>
  <si>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</si>
  <si>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</si>
  <si>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</si>
  <si>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</si>
  <si>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</si>
  <si>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</si>
  <si>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</si>
  <si>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</si>
  <si>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</si>
  <si>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</si>
  <si>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</si>
  <si>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</si>
  <si>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</si>
  <si>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</si>
  <si>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</si>
  <si>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</si>
  <si>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</si>
  <si>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</si>
  <si>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</si>
  <si>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</si>
  <si>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</si>
  <si>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</si>
  <si>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</si>
  <si>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</si>
  <si>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</si>
  <si>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</si>
  <si>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</si>
  <si>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</si>
  <si>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</si>
  <si>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</si>
  <si>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</si>
  <si>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</si>
  <si>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</si>
  <si>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</si>
  <si>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</si>
  <si>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</si>
  <si>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</si>
  <si>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</si>
  <si>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</si>
  <si>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</si>
  <si>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</si>
  <si>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</si>
  <si>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</si>
  <si>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</si>
  <si>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</si>
  <si>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</si>
  <si>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</si>
  <si>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</si>
  <si>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</si>
  <si>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</si>
  <si>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</si>
  <si>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</si>
  <si>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</si>
  <si>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</si>
  <si>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</si>
  <si>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</si>
  <si>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</si>
  <si>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</si>
  <si>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</si>
  <si>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</si>
  <si>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</si>
  <si>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</si>
  <si>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</si>
  <si>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</si>
  <si>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</si>
  <si>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</si>
  <si>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</si>
  <si>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</si>
  <si>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</si>
  <si>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</si>
  <si>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</si>
  <si>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</si>
  <si>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</si>
  <si>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</si>
  <si>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</si>
  <si>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</si>
  <si>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</si>
  <si>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</si>
  <si>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</si>
  <si>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</si>
  <si>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</si>
  <si>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</si>
  <si>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</si>
  <si>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</si>
  <si>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</si>
  <si>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</si>
  <si>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</si>
  <si>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</si>
  <si>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</si>
  <si>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</si>
  <si>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</si>
  <si>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</si>
  <si>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</si>
  <si>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</si>
  <si>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</si>
  <si>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</si>
  <si>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</si>
  <si>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</si>
  <si>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</si>
  <si>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</si>
  <si>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</si>
  <si>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</si>
  <si>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</si>
  <si>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</si>
  <si>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</si>
  <si>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</si>
  <si>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</si>
  <si>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</si>
  <si>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</si>
  <si>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</si>
  <si>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</si>
  <si>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</si>
  <si>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</si>
  <si>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</si>
  <si>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</si>
  <si>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</si>
  <si>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</si>
  <si>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</si>
  <si>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</si>
  <si>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</si>
  <si>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</si>
  <si>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</si>
  <si>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</si>
  <si>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</si>
  <si>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</si>
  <si>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</si>
  <si>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</si>
  <si>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</si>
  <si>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</si>
  <si>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</si>
  <si>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</si>
  <si>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</si>
  <si>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</si>
  <si>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</si>
  <si>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</si>
  <si>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</si>
  <si>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</si>
  <si>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</si>
  <si>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</si>
  <si>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</si>
  <si>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</si>
  <si>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</si>
  <si>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</si>
  <si>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</si>
  <si>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</si>
  <si>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</si>
  <si>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</si>
  <si>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</si>
  <si>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</si>
  <si>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</si>
  <si>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</si>
  <si>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</si>
  <si>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</si>
  <si>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</si>
  <si>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</si>
  <si>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</si>
  <si>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</si>
  <si>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</si>
  <si>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</si>
  <si>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</si>
  <si>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</si>
  <si>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</si>
  <si>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</si>
  <si>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</si>
  <si>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</si>
  <si>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</si>
  <si>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</si>
  <si>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</si>
  <si>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</si>
  <si>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</si>
  <si>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</si>
  <si>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</si>
  <si>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</si>
  <si>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</si>
  <si>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</si>
  <si>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</si>
  <si>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</si>
  <si>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</si>
  <si>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</si>
  <si>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</si>
  <si>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</si>
  <si>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</si>
  <si>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</si>
  <si>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</si>
  <si>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</si>
  <si>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</si>
  <si>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</si>
  <si>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</si>
  <si>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</si>
  <si>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</si>
  <si>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</si>
  <si>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</si>
  <si>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</si>
  <si>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</si>
  <si>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</si>
  <si>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</si>
  <si>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</si>
  <si>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</si>
  <si>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</si>
  <si>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</si>
  <si>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</si>
  <si>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</si>
  <si>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</si>
  <si>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</si>
  <si>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</si>
  <si>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</si>
  <si>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</si>
  <si>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</si>
  <si>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</si>
  <si>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</si>
  <si>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</si>
  <si>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</si>
  <si>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</si>
  <si>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</si>
  <si>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</si>
  <si>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</si>
  <si>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</si>
  <si>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</si>
  <si>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</si>
  <si>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</si>
  <si>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</si>
  <si>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</si>
  <si>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</si>
  <si>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</si>
  <si>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</si>
  <si>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</si>
  <si>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</si>
  <si>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</si>
  <si>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</si>
  <si>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</si>
  <si>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</si>
  <si>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</si>
  <si>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</si>
  <si>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</si>
  <si>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</si>
  <si>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</si>
  <si>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</si>
  <si>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</si>
  <si>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</si>
  <si>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</si>
  <si>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</si>
  <si>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</si>
  <si>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</si>
  <si>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</si>
  <si>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</si>
  <si>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</si>
  <si>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</si>
  <si>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</si>
  <si>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</si>
  <si>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</si>
  <si>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</si>
  <si>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</si>
  <si>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</si>
  <si>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</si>
  <si>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</si>
  <si>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</si>
  <si>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</si>
  <si>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</si>
  <si>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</si>
  <si>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</si>
  <si>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</si>
  <si>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</si>
  <si>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</si>
  <si>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</si>
  <si>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</si>
  <si>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</si>
  <si>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</si>
  <si>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</si>
  <si>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</si>
  <si>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</si>
  <si>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</si>
  <si>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</si>
  <si>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</si>
  <si>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</si>
  <si>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</si>
  <si>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</si>
  <si>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</si>
  <si>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</si>
  <si>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</si>
  <si>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</si>
  <si>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</si>
  <si>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</si>
  <si>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</si>
  <si>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</si>
  <si>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</si>
  <si>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</si>
  <si>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</si>
  <si>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</si>
  <si>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</si>
  <si>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</si>
  <si>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</si>
  <si>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</si>
  <si>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</si>
  <si>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</si>
  <si>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</si>
  <si>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</si>
  <si>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</si>
  <si>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</si>
  <si>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</si>
  <si>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</si>
  <si>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</si>
  <si>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</si>
  <si>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</si>
  <si>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</si>
  <si>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</si>
  <si>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</si>
  <si>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</si>
  <si>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</si>
  <si>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</si>
  <si>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</si>
  <si>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</si>
  <si>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</si>
  <si>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</si>
  <si>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</si>
  <si>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</si>
  <si>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</si>
  <si>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</si>
  <si>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</si>
  <si>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</si>
  <si>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</si>
  <si>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</si>
  <si>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</si>
  <si>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</si>
  <si>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</si>
  <si>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</si>
  <si>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</si>
  <si>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</si>
  <si>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</si>
  <si>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</si>
  <si>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</si>
  <si>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</si>
  <si>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</si>
  <si>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</si>
  <si>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</si>
  <si>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</si>
  <si>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</si>
  <si>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</si>
  <si>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</si>
  <si>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</si>
  <si>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</si>
  <si>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</si>
  <si>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</si>
  <si>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</si>
  <si>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</si>
  <si>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</si>
  <si>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</si>
  <si>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</si>
  <si>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</si>
  <si>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</si>
  <si>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</si>
  <si>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</si>
  <si>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</si>
  <si>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</si>
  <si>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</si>
  <si>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</si>
  <si>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</si>
  <si>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</si>
  <si>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</si>
  <si>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</si>
  <si>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</si>
  <si>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</si>
  <si>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</si>
  <si>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</si>
  <si>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</si>
  <si>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</si>
  <si>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</si>
  <si>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</si>
  <si>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</si>
  <si>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</si>
  <si>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</si>
  <si>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</si>
  <si>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</si>
  <si>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</si>
  <si>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</si>
  <si>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</si>
  <si>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</si>
  <si>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</si>
  <si>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</si>
  <si>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</si>
  <si>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</si>
  <si>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</si>
  <si>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</si>
  <si>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</si>
  <si>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</si>
  <si>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</si>
  <si>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</si>
  <si>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</si>
  <si>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</si>
  <si>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</si>
  <si>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</si>
  <si>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</si>
  <si>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</si>
  <si>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</si>
  <si>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</si>
  <si>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</si>
  <si>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</si>
  <si>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</si>
  <si>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</si>
  <si>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</si>
  <si>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</si>
  <si>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</si>
  <si>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</si>
  <si>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</si>
  <si>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</si>
  <si>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</si>
  <si>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</si>
  <si>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</si>
  <si>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</si>
  <si>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</si>
  <si>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</si>
  <si>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</si>
  <si>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</si>
  <si>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</si>
  <si>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</si>
  <si>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</si>
  <si>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</si>
  <si>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</si>
  <si>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</si>
  <si>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</si>
  <si>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</si>
  <si>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</si>
  <si>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</si>
  <si>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</si>
  <si>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</si>
  <si>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</si>
  <si>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</si>
  <si>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</si>
  <si>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</si>
  <si>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</si>
  <si>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</si>
  <si>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</si>
  <si>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</si>
  <si>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</si>
  <si>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</si>
  <si>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</si>
  <si>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</si>
  <si>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</si>
  <si>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</si>
  <si>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</si>
  <si>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</si>
  <si>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</si>
  <si>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</si>
  <si>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</si>
  <si>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</si>
  <si>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</si>
  <si>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</si>
  <si>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</si>
  <si>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</si>
  <si>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</si>
  <si>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</si>
  <si>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</si>
  <si>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</si>
  <si>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</si>
  <si>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</si>
  <si>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</si>
  <si>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</si>
  <si>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</si>
  <si>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</si>
  <si>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</si>
  <si>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</si>
  <si>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</si>
  <si>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</si>
  <si>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</si>
  <si>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</si>
  <si>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</si>
  <si>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</si>
  <si>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</si>
  <si>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</si>
  <si>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</si>
  <si>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</si>
  <si>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</si>
  <si>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</si>
  <si>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</si>
  <si>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</si>
  <si>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</si>
  <si>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</si>
  <si>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</si>
  <si>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</si>
  <si>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</si>
  <si>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</si>
  <si>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</si>
  <si>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</si>
  <si>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</si>
  <si>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</si>
  <si>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</si>
  <si>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</si>
  <si>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</si>
  <si>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</si>
  <si>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</si>
  <si>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</si>
  <si>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</si>
  <si>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</si>
  <si>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</si>
  <si>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</si>
  <si>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</si>
  <si>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</si>
  <si>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</si>
  <si>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</si>
  <si>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</si>
  <si>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</si>
  <si>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</si>
  <si>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</si>
  <si>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</si>
  <si>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</si>
  <si>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</si>
  <si>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</si>
  <si>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</si>
  <si>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</si>
  <si>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</si>
  <si>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</si>
  <si>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</si>
  <si>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</si>
  <si>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</si>
  <si>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</si>
  <si>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</si>
  <si>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</si>
  <si>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</si>
  <si>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</si>
  <si>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</si>
  <si>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</si>
  <si>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</si>
  <si>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</si>
  <si>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</si>
  <si>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</si>
  <si>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</si>
  <si>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</si>
  <si>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</si>
  <si>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</si>
  <si>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</si>
  <si>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</si>
  <si>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</si>
  <si>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</si>
  <si>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</si>
  <si>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</si>
  <si>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</si>
  <si>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</si>
  <si>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</si>
  <si>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</si>
  <si>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</si>
  <si>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</si>
  <si>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</si>
  <si>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</si>
  <si>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</si>
  <si>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</si>
  <si>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</si>
  <si>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</si>
  <si>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</si>
  <si>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</si>
  <si>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</si>
  <si>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</si>
  <si>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</si>
  <si>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</si>
  <si>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</si>
  <si>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</si>
  <si>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</si>
  <si>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</si>
  <si>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</si>
  <si>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</si>
  <si>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</si>
  <si>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</si>
  <si>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</si>
  <si>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</si>
  <si>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</si>
  <si>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</si>
  <si>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</si>
  <si>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</si>
  <si>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</si>
  <si>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</si>
  <si>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</si>
  <si>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</si>
  <si>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</si>
  <si>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</si>
  <si>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</si>
  <si>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</si>
  <si>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</si>
  <si>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</si>
  <si>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</si>
  <si>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</si>
  <si>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</si>
  <si>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</si>
  <si>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</si>
  <si>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</si>
  <si>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</si>
  <si>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</si>
  <si>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</si>
  <si>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</si>
  <si>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</si>
  <si>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</si>
  <si>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</si>
  <si>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</si>
  <si>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</si>
  <si>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</si>
  <si>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</si>
  <si>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</si>
  <si>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</si>
  <si>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</si>
  <si>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</si>
  <si>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</si>
  <si>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</si>
  <si>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</si>
  <si>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</si>
  <si>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</si>
  <si>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</si>
  <si>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</si>
  <si>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</si>
  <si>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</si>
  <si>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</si>
  <si>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</si>
  <si>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</si>
  <si>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</si>
  <si>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</si>
  <si>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</si>
  <si>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</si>
  <si>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</si>
  <si>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</si>
  <si>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</si>
  <si>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</si>
  <si>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</si>
  <si>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</si>
  <si>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</si>
  <si>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</si>
  <si>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</si>
  <si>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</si>
  <si>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</si>
  <si>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</si>
  <si>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</si>
  <si>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</si>
  <si>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</si>
  <si>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</si>
  <si>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</si>
  <si>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</si>
  <si>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</si>
  <si>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</si>
  <si>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</si>
  <si>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</si>
  <si>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</si>
  <si>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</si>
  <si>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</si>
  <si>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</si>
  <si>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</si>
  <si>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</si>
  <si>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</si>
  <si>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</si>
  <si>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</si>
  <si>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</si>
  <si>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</si>
  <si>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</si>
  <si>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</si>
  <si>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</si>
  <si>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</si>
  <si>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</si>
  <si>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</si>
  <si>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</si>
  <si>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</si>
  <si>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</si>
  <si>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</si>
  <si>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</si>
  <si>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</si>
  <si>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</si>
  <si>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</si>
  <si>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</si>
  <si>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</si>
  <si>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</si>
  <si>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</si>
  <si>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</si>
  <si>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</si>
  <si>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</si>
  <si>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</si>
  <si>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</si>
  <si>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</si>
  <si>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</si>
  <si>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</si>
  <si>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</si>
  <si>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</si>
  <si>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</si>
  <si>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</si>
  <si>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</si>
  <si>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</si>
  <si>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</si>
  <si>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</si>
  <si>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</si>
  <si>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</si>
  <si>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</si>
  <si>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</si>
  <si>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</si>
  <si>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</si>
  <si>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</si>
  <si>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</si>
  <si>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</si>
  <si>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</si>
  <si>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</si>
  <si>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</si>
  <si>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</si>
  <si>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</si>
  <si>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</si>
  <si>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</si>
  <si>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</si>
  <si>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</si>
  <si>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</si>
  <si>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</si>
  <si>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</si>
  <si>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</si>
  <si>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</si>
  <si>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</si>
  <si>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</si>
  <si>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</si>
  <si>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</si>
  <si>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</si>
  <si>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</si>
  <si>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</si>
  <si>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</si>
  <si>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</si>
  <si>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</si>
  <si>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</si>
  <si>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</si>
  <si>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</si>
  <si>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</si>
  <si>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</si>
  <si>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</si>
  <si>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</si>
  <si>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</si>
  <si>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</si>
  <si>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</si>
  <si>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</si>
  <si>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</si>
  <si>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</si>
  <si>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</si>
  <si>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</si>
  <si>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</si>
  <si>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</si>
  <si>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</si>
  <si>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</si>
  <si>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</si>
  <si>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</si>
  <si>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</si>
  <si>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</si>
  <si>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</si>
  <si>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</si>
  <si>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</si>
  <si>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</si>
  <si>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</si>
  <si>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</si>
  <si>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</si>
  <si>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</si>
  <si>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</si>
  <si>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</si>
  <si>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</si>
  <si>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</si>
  <si>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</si>
  <si>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</si>
  <si>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</si>
  <si>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</si>
  <si>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</si>
  <si>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</si>
  <si>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</si>
  <si>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</si>
  <si>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</si>
  <si>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</si>
  <si>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</si>
  <si>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</si>
  <si>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</si>
  <si>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</si>
  <si>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</si>
  <si>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</si>
  <si>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</si>
  <si>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</si>
  <si>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</si>
  <si>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</si>
  <si>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</si>
  <si>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</si>
  <si>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</si>
  <si>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</si>
  <si>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</si>
  <si>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</si>
  <si>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</si>
  <si>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</si>
  <si>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</si>
  <si>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</si>
  <si>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</si>
  <si>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</si>
  <si>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</si>
  <si>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</si>
  <si>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</si>
  <si>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</si>
  <si>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</si>
  <si>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</si>
  <si>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</si>
  <si>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</si>
  <si>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</si>
  <si>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</si>
  <si>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</si>
  <si>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</si>
  <si>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</si>
  <si>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</si>
  <si>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</si>
  <si>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</si>
  <si>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</si>
  <si>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</si>
  <si>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</si>
  <si>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</si>
  <si>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</si>
  <si>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</si>
  <si>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</si>
  <si>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</si>
  <si>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</si>
  <si>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</si>
  <si>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</si>
  <si>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</si>
  <si>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</si>
  <si>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</si>
  <si>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</si>
  <si>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</si>
  <si>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</si>
  <si>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</si>
  <si>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</si>
  <si>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</si>
  <si>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</si>
  <si>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</si>
  <si>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</si>
  <si>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</si>
  <si>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</si>
  <si>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</si>
  <si>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</si>
  <si>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</si>
  <si>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</si>
  <si>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</si>
  <si>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</si>
  <si>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</si>
  <si>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</si>
  <si>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</si>
  <si>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</si>
  <si>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</si>
  <si>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</si>
  <si>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</si>
  <si>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</si>
  <si>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</si>
  <si>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</si>
  <si>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</si>
  <si>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</si>
  <si>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</si>
  <si>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</si>
  <si>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</si>
  <si>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</si>
  <si>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</si>
  <si>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</si>
  <si>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</si>
  <si>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</si>
  <si>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</si>
  <si>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</si>
  <si>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</si>
  <si>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</si>
  <si>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</si>
  <si>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</si>
  <si>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</si>
  <si>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</si>
  <si>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</si>
  <si>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</si>
  <si>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</si>
  <si>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</si>
  <si>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</si>
  <si>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</si>
  <si>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</si>
  <si>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</si>
  <si>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</si>
  <si>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</si>
  <si>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</si>
  <si>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</si>
  <si>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</si>
  <si>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</si>
  <si>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</si>
  <si>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</si>
  <si>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</si>
  <si>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</si>
  <si>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</si>
  <si>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</si>
  <si>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</si>
  <si>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</si>
  <si>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</si>
  <si>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</si>
  <si>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</si>
  <si>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</si>
  <si>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</si>
  <si>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</si>
  <si>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</si>
  <si>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</si>
  <si>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</si>
  <si>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</si>
  <si>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</si>
  <si>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</si>
  <si>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</si>
  <si>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</si>
  <si>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</si>
  <si>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</si>
  <si>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</si>
  <si>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</si>
  <si>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</si>
  <si>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</si>
  <si>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</si>
  <si>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</si>
  <si>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</si>
  <si>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</si>
  <si>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</si>
  <si>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</si>
  <si>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</si>
  <si>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</si>
  <si>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</si>
  <si>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</si>
  <si>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</si>
  <si>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</si>
  <si>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</si>
  <si>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</si>
  <si>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</si>
  <si>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</si>
  <si>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</si>
  <si>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</si>
  <si>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</si>
  <si>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</si>
  <si>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</si>
  <si>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</si>
  <si>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</si>
  <si>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</si>
  <si>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</si>
  <si>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</si>
  <si>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</si>
  <si>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</si>
  <si>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</si>
  <si>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</si>
  <si>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</si>
  <si>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</si>
  <si>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</si>
  <si>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</si>
  <si>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</si>
  <si>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</si>
  <si>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</si>
  <si>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</si>
  <si>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</si>
  <si>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</si>
  <si>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</si>
  <si>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</si>
  <si>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</si>
  <si>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</si>
  <si>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</si>
  <si>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</si>
  <si>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</si>
  <si>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</si>
  <si>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</si>
  <si>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</si>
  <si>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</si>
  <si>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</si>
  <si>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</si>
  <si>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</si>
  <si>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</si>
  <si>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</si>
  <si>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</si>
  <si>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</si>
  <si>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</si>
  <si>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</si>
  <si>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</si>
  <si>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</si>
  <si>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</si>
  <si>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</si>
  <si>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</si>
  <si>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</si>
  <si>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</si>
  <si>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</si>
  <si>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</si>
  <si>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</si>
  <si>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</si>
  <si>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</si>
  <si>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</si>
  <si>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</si>
  <si>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</si>
  <si>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</si>
  <si>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</si>
  <si>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</si>
  <si>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</si>
  <si>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</si>
  <si>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</si>
  <si>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</si>
  <si>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</si>
  <si>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</si>
  <si>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</si>
  <si>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</si>
  <si>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</si>
  <si>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</si>
  <si>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</si>
  <si>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</si>
  <si>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</si>
  <si>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</si>
  <si>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</si>
  <si>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</si>
  <si>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</si>
  <si>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</si>
  <si>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</si>
  <si>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</si>
  <si>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</si>
  <si>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</si>
  <si>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</si>
  <si>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</si>
  <si>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</si>
  <si>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</si>
  <si>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</si>
  <si>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</si>
  <si>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</si>
  <si>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</si>
  <si>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</si>
  <si>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</si>
  <si>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</si>
  <si>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</si>
  <si>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</si>
  <si>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</si>
  <si>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</si>
  <si>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</si>
  <si>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</si>
  <si>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</si>
  <si>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</si>
  <si>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</si>
  <si>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</si>
  <si>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</si>
  <si>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</si>
  <si>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</si>
  <si>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</si>
  <si>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</si>
  <si>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</si>
  <si>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</si>
  <si>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</si>
  <si>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</si>
  <si>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</si>
  <si>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</si>
  <si>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</si>
  <si>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</si>
  <si>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</si>
  <si>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</si>
  <si>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</si>
  <si>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</si>
  <si>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</si>
  <si>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</si>
  <si>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</si>
  <si>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</si>
  <si>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</si>
  <si>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</si>
  <si>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</si>
  <si>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</si>
  <si>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</si>
  <si>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</si>
  <si>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</si>
  <si>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</si>
  <si>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</si>
  <si>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</si>
  <si>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</si>
  <si>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</si>
  <si>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</si>
  <si>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</si>
  <si>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</si>
  <si>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</si>
  <si>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</si>
  <si>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</si>
  <si>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</si>
  <si>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</si>
  <si>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</si>
  <si>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</si>
  <si>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</si>
  <si>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</si>
  <si>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</si>
  <si>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</si>
  <si>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</si>
  <si>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</si>
  <si>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</si>
  <si>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</si>
  <si>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</si>
  <si>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</si>
  <si>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</si>
  <si>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</si>
  <si>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</si>
  <si>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</si>
  <si>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</si>
  <si>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</si>
  <si>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</si>
  <si>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</si>
  <si>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</si>
  <si>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</si>
  <si>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</si>
  <si>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</si>
  <si>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</si>
  <si>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</si>
  <si>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</si>
  <si>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</si>
  <si>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</si>
  <si>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</si>
  <si>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</si>
  <si>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</si>
  <si>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</si>
  <si>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</si>
  <si>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</si>
  <si>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</si>
  <si>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</si>
  <si>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</si>
  <si>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</si>
  <si>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</si>
  <si>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</si>
  <si>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</si>
  <si>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</si>
  <si>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</si>
  <si>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</si>
  <si>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</si>
  <si>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</si>
  <si>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</si>
  <si>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</si>
  <si>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</si>
  <si>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</si>
  <si>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</si>
  <si>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</si>
  <si>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</si>
  <si>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</si>
  <si>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</si>
  <si>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</si>
  <si>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</si>
  <si>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</si>
  <si>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</si>
  <si>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</si>
  <si>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</si>
  <si>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</si>
  <si>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</si>
  <si>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</si>
  <si>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</si>
  <si>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</si>
  <si>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</si>
  <si>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</si>
  <si>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</si>
  <si>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</si>
  <si>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</si>
  <si>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</si>
  <si>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</si>
  <si>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</si>
  <si>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</si>
  <si>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</si>
  <si>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</si>
  <si>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</si>
  <si>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</si>
  <si>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</si>
  <si>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</si>
  <si>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</si>
  <si>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</si>
  <si>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</si>
  <si>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</si>
  <si>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</si>
  <si>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</si>
  <si>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</si>
  <si>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</si>
  <si>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</si>
  <si>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</si>
  <si>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</si>
  <si>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</si>
  <si>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</si>
  <si>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</si>
  <si>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</si>
  <si>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</si>
  <si>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</si>
  <si>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</si>
  <si>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</si>
  <si>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</si>
  <si>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</si>
  <si>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</si>
  <si>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</si>
  <si>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</si>
  <si>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</si>
  <si>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</si>
  <si>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</si>
  <si>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</si>
  <si>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</si>
  <si>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</si>
  <si>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</si>
  <si>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</si>
  <si>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</si>
  <si>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</si>
  <si>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</si>
  <si>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</si>
  <si>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</si>
  <si>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</si>
  <si>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</si>
  <si>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</si>
  <si>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</si>
  <si>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</si>
  <si>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</si>
  <si>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</si>
  <si>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</si>
  <si>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</si>
  <si>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</si>
  <si>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</si>
  <si>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</si>
  <si>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</si>
  <si>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</si>
  <si>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</si>
  <si>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</si>
  <si>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</si>
  <si>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</si>
  <si>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</si>
  <si>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</si>
  <si>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</si>
  <si>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</si>
  <si>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</si>
  <si>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</si>
  <si>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</si>
  <si>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</si>
  <si>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</si>
  <si>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</si>
  <si>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</si>
  <si>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</si>
  <si>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</si>
  <si>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</si>
  <si>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</si>
  <si>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</si>
  <si>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</si>
  <si>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</si>
  <si>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</si>
  <si>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</si>
  <si>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</si>
  <si>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</si>
  <si>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</si>
  <si>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</si>
  <si>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</si>
  <si>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</si>
  <si>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</si>
  <si>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</si>
  <si>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</si>
  <si>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</si>
  <si>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</si>
  <si>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</si>
  <si>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</si>
  <si>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</si>
  <si>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</si>
  <si>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</si>
  <si>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</si>
  <si>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</si>
  <si>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</si>
  <si>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</si>
  <si>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</si>
  <si>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</si>
  <si>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</si>
  <si>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</si>
  <si>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</si>
  <si>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</si>
  <si>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</si>
  <si>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</si>
  <si>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</si>
  <si>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</si>
  <si>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</si>
  <si>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</si>
  <si>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</si>
  <si>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</si>
  <si>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</si>
  <si>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</si>
  <si>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</si>
  <si>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</si>
  <si>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</si>
  <si>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</si>
  <si>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</si>
  <si>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</si>
  <si>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</si>
  <si>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</si>
  <si>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</si>
  <si>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</si>
  <si>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</si>
  <si>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</si>
  <si>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</si>
  <si>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</si>
  <si>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</si>
  <si>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</si>
  <si>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</si>
  <si>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</si>
  <si>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</si>
  <si>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</si>
  <si>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</si>
  <si>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</si>
  <si>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</si>
  <si>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</si>
  <si>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</si>
  <si>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</si>
  <si>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</si>
  <si>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</si>
  <si>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</si>
  <si>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</si>
  <si>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</si>
  <si>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</si>
  <si>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</si>
  <si>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</si>
  <si>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</si>
  <si>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</si>
  <si>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</si>
  <si>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</si>
  <si>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</si>
  <si>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</si>
  <si>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</si>
  <si>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</si>
  <si>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</si>
  <si>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</si>
  <si>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</si>
  <si>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</si>
  <si>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</si>
  <si>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</si>
  <si>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</si>
  <si>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</si>
  <si>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</si>
  <si>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</si>
  <si>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</si>
  <si>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</si>
  <si>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</si>
  <si>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</si>
  <si>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</si>
  <si>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</si>
  <si>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</si>
  <si>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</si>
  <si>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</si>
  <si>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</si>
  <si>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</si>
  <si>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</si>
  <si>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</si>
  <si>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</si>
  <si>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</si>
  <si>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</si>
  <si>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</si>
  <si>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</si>
  <si>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</si>
  <si>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</si>
  <si>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</si>
  <si>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</si>
  <si>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</si>
  <si>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</si>
  <si>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</si>
  <si>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</si>
  <si>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</si>
  <si>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</si>
  <si>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</si>
  <si>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</si>
  <si>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</si>
  <si>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</si>
  <si>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</si>
  <si>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</si>
  <si>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</si>
  <si>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</si>
  <si>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</si>
  <si>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</si>
  <si>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</si>
  <si>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</si>
  <si>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</si>
  <si>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</si>
  <si>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</si>
  <si>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</si>
  <si>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</si>
  <si>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</si>
  <si>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</si>
  <si>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</si>
  <si>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</si>
  <si>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</si>
  <si>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</si>
  <si>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</si>
  <si>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</si>
  <si>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</si>
  <si>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</si>
  <si>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</si>
  <si>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</si>
  <si>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</si>
  <si>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</si>
  <si>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</si>
  <si>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</si>
  <si>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</si>
  <si>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</si>
  <si>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</si>
  <si>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</si>
  <si>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</si>
  <si>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</si>
  <si>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</si>
  <si>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</si>
  <si>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</si>
  <si>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</si>
  <si>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</si>
  <si>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</si>
  <si>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</si>
  <si>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</si>
  <si>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</si>
  <si>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</si>
  <si>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</si>
  <si>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</si>
  <si>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</si>
  <si>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</si>
  <si>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</si>
  <si>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</si>
  <si>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</si>
  <si>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</si>
  <si>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</si>
  <si>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</si>
  <si>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</si>
  <si>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</si>
  <si>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</si>
  <si>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</si>
  <si>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</si>
  <si>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</si>
  <si>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</si>
  <si>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</si>
  <si>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</si>
  <si>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</si>
  <si>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</si>
  <si>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</si>
  <si>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</si>
  <si>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</si>
  <si>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</si>
  <si>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</si>
  <si>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</si>
  <si>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</si>
  <si>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</si>
  <si>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</si>
  <si>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</si>
  <si>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</si>
  <si>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</si>
  <si>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</si>
  <si>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</si>
  <si>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</si>
  <si>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</si>
  <si>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</si>
  <si>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</si>
  <si>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</si>
  <si>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</si>
  <si>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</si>
  <si>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</si>
  <si>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</si>
  <si>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</si>
  <si>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</si>
  <si>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</si>
  <si>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</si>
  <si>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</si>
  <si>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</si>
  <si>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</si>
  <si>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</si>
  <si>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</si>
  <si>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</si>
  <si>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</si>
  <si>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</si>
  <si>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</si>
  <si>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</si>
  <si>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</si>
  <si>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</si>
  <si>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</si>
  <si>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</si>
  <si>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</si>
  <si>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</si>
  <si>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</si>
  <si>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</si>
  <si>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</si>
  <si>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</si>
  <si>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</si>
  <si>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</si>
  <si>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</si>
  <si>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</si>
  <si>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</si>
  <si>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</si>
  <si>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</si>
  <si>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</si>
  <si>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</si>
  <si>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</si>
  <si>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</si>
  <si>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</si>
  <si>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</si>
  <si>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</si>
  <si>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</si>
  <si>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</si>
  <si>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</si>
  <si>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</si>
  <si>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</si>
  <si>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</si>
  <si>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</si>
  <si>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</si>
  <si>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</si>
  <si>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</si>
  <si>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</si>
  <si>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</si>
  <si>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</si>
  <si>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</si>
  <si>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</si>
  <si>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</si>
  <si>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</si>
  <si>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</si>
  <si>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</si>
  <si>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</si>
  <si>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</si>
  <si>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</si>
  <si>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</si>
  <si>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</si>
  <si>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</si>
  <si>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</si>
  <si>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</si>
  <si>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</si>
  <si>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</si>
  <si>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</si>
  <si>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</si>
  <si>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</si>
  <si>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</si>
  <si>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</si>
  <si>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</si>
  <si>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</si>
  <si>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</si>
  <si>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</si>
  <si>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</si>
  <si>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</si>
  <si>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</si>
  <si>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</si>
  <si>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</si>
  <si>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</si>
  <si>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</si>
  <si>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</si>
  <si>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</si>
  <si>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</si>
  <si>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</si>
  <si>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</si>
  <si>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</si>
  <si>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</si>
  <si>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</si>
  <si>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</si>
  <si>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</si>
  <si>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</si>
  <si>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</si>
  <si>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</si>
  <si>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</si>
  <si>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</si>
  <si>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</si>
  <si>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</si>
  <si>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</si>
  <si>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</si>
  <si>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</si>
  <si>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</si>
  <si>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</si>
  <si>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</si>
  <si>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</si>
  <si>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</si>
  <si>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</si>
  <si>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</si>
  <si>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</si>
  <si>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</si>
  <si>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</si>
  <si>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</si>
  <si>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</si>
  <si>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</si>
  <si>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</si>
  <si>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</si>
  <si>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</si>
  <si>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</si>
  <si>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</si>
  <si>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</si>
  <si>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</si>
  <si>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</si>
  <si>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</si>
  <si>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</si>
  <si>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</si>
  <si>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</si>
  <si>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</si>
  <si>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</si>
  <si>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</si>
  <si>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</si>
  <si>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</si>
  <si>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</si>
  <si>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</si>
  <si>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</si>
  <si>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</si>
  <si>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</si>
  <si>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</si>
  <si>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</si>
  <si>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</si>
  <si>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</si>
  <si>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</si>
  <si>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</si>
  <si>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</si>
  <si>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</si>
  <si>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</si>
  <si>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</si>
  <si>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</si>
  <si>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</si>
  <si>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</si>
  <si>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</si>
  <si>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</si>
  <si>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</si>
  <si>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</si>
  <si>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</si>
  <si>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</si>
  <si>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</si>
  <si>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</si>
  <si>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</si>
  <si>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</si>
  <si>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</si>
  <si>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</si>
  <si>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</si>
  <si>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</si>
  <si>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</si>
  <si>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</si>
  <si>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</si>
  <si>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</si>
  <si>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</si>
  <si>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</si>
  <si>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</si>
  <si>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</si>
  <si>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</si>
  <si>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</si>
  <si>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</si>
  <si>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</si>
  <si>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</si>
  <si>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</si>
  <si>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</si>
  <si>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</si>
  <si>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</si>
  <si>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</si>
  <si>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</si>
  <si>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</si>
  <si>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</si>
  <si>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</si>
  <si>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</si>
  <si>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</si>
  <si>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</si>
  <si>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</si>
  <si>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</si>
  <si>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</si>
  <si>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</si>
  <si>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</si>
  <si>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</si>
  <si>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</si>
  <si>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</si>
  <si>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</si>
  <si>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</si>
  <si>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</si>
  <si>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</si>
  <si>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</si>
  <si>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</si>
  <si>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</si>
  <si>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</si>
  <si>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</si>
  <si>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</si>
  <si>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</si>
  <si>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</si>
  <si>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</si>
  <si>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</si>
  <si>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</si>
  <si>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</si>
  <si>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</si>
  <si>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</si>
  <si>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</si>
  <si>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</si>
  <si>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</si>
  <si>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</si>
  <si>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</si>
  <si>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</si>
  <si>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</si>
  <si>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</si>
  <si>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</si>
  <si>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</si>
  <si>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</si>
  <si>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</si>
  <si>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</si>
  <si>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</si>
  <si>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</si>
  <si>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</si>
  <si>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</si>
  <si>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</si>
  <si>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</si>
  <si>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</si>
  <si>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</si>
  <si>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</si>
  <si>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</si>
  <si>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</si>
  <si>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</si>
  <si>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</si>
  <si>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</si>
  <si>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</si>
  <si>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</si>
  <si>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</si>
  <si>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</si>
  <si>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</si>
  <si>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</si>
  <si>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</si>
  <si>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</si>
  <si>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</si>
  <si>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</si>
  <si>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</si>
  <si>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</si>
  <si>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</si>
  <si>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</si>
  <si>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</si>
  <si>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</si>
  <si>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</si>
  <si>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</si>
  <si>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</si>
  <si>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</si>
  <si>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</si>
  <si>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</si>
  <si>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</si>
  <si>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</si>
  <si>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</si>
  <si>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</si>
  <si>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</si>
  <si>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</si>
  <si>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</si>
  <si>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</si>
  <si>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</si>
  <si>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</si>
  <si>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</si>
  <si>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</si>
  <si>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</si>
  <si>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</si>
  <si>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</si>
  <si>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</si>
  <si>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</si>
  <si>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</si>
  <si>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</si>
  <si>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</si>
  <si>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</si>
  <si>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</si>
  <si>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</si>
  <si>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</si>
  <si>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</si>
  <si>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</si>
  <si>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</si>
  <si>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</si>
  <si>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</si>
  <si>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</si>
  <si>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</si>
  <si>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</si>
  <si>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</si>
  <si>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</si>
  <si>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</si>
  <si>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</si>
  <si>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</si>
  <si>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</si>
  <si>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</si>
  <si>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</si>
  <si>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</si>
  <si>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</si>
  <si>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</si>
  <si>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</si>
  <si>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</si>
  <si>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</si>
  <si>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</si>
  <si>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</si>
  <si>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</si>
  <si>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</si>
  <si>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</si>
  <si>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</si>
  <si>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</si>
  <si>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</si>
  <si>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</si>
  <si>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</si>
  <si>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</si>
  <si>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</si>
  <si>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</si>
  <si>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</si>
  <si>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</si>
  <si>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</si>
  <si>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</si>
  <si>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</si>
  <si>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</si>
  <si>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</si>
  <si>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</si>
  <si>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</si>
  <si>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</si>
  <si>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</si>
  <si>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</si>
  <si>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</si>
  <si>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</si>
  <si>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</si>
  <si>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</si>
  <si>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</si>
  <si>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</si>
  <si>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</si>
  <si>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</si>
  <si>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</si>
  <si>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</si>
  <si>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</si>
  <si>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</si>
  <si>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</si>
  <si>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</si>
  <si>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</si>
  <si>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</si>
  <si>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</si>
  <si>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</si>
  <si>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</si>
  <si>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</si>
  <si>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</si>
  <si>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</si>
  <si>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</si>
  <si>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</si>
  <si>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</si>
  <si>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</si>
  <si>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</si>
  <si>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</si>
  <si>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</si>
  <si>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</si>
  <si>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</si>
  <si>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</si>
  <si>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</si>
  <si>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</si>
  <si>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</si>
  <si>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</si>
  <si>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</si>
  <si>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</si>
  <si>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</si>
  <si>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</si>
  <si>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</si>
  <si>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</si>
  <si>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</si>
  <si>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</si>
  <si>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</si>
  <si>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</si>
  <si>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</si>
  <si>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</si>
  <si>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</si>
  <si>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</si>
  <si>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</si>
  <si>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</si>
  <si>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</si>
  <si>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</si>
  <si>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</si>
  <si>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</si>
  <si>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</si>
  <si>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</si>
  <si>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</si>
  <si>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</si>
  <si>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</si>
  <si>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</si>
  <si>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</si>
  <si>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</si>
  <si>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</si>
  <si>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</si>
  <si>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</si>
  <si>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</si>
  <si>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</si>
  <si>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</si>
  <si>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</si>
  <si>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</si>
  <si>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</si>
  <si>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</si>
  <si>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</si>
  <si>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</si>
  <si>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</si>
  <si>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</si>
  <si>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</si>
  <si>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</si>
  <si>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</si>
  <si>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</si>
  <si>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</si>
  <si>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</si>
  <si>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</si>
  <si>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</si>
  <si>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</si>
  <si>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</si>
  <si>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</si>
  <si>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</si>
  <si>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</si>
  <si>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</si>
  <si>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</si>
  <si>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</si>
  <si>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</si>
  <si>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</si>
  <si>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</si>
  <si>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</si>
  <si>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</si>
  <si>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</si>
  <si>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</si>
  <si>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</si>
  <si>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</si>
  <si>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</si>
  <si>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</si>
  <si>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</si>
  <si>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</si>
  <si>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</si>
  <si>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</si>
  <si>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</si>
  <si>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</si>
  <si>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</si>
  <si>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</si>
  <si>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</si>
  <si>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</si>
  <si>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</si>
  <si>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</si>
  <si>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</si>
  <si>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</si>
  <si>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</si>
  <si>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</si>
  <si>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</si>
  <si>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</si>
  <si>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</si>
  <si>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</si>
  <si>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</si>
  <si>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</si>
  <si>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</si>
  <si>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</si>
  <si>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</si>
  <si>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</si>
  <si>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</si>
  <si>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</si>
  <si>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</si>
  <si>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</si>
  <si>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</si>
  <si>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</si>
  <si>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</si>
  <si>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</si>
  <si>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</si>
  <si>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</si>
  <si>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</si>
  <si>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</si>
  <si>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</si>
  <si>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</si>
  <si>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</si>
  <si>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</si>
  <si>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</si>
  <si>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</si>
  <si>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</si>
  <si>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</si>
  <si>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</si>
  <si>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</si>
  <si>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</si>
  <si>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</si>
  <si>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</si>
  <si>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</si>
  <si>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</si>
  <si>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</si>
  <si>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</si>
  <si>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</si>
  <si>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</si>
  <si>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</si>
  <si>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</si>
  <si>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</si>
  <si>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</si>
  <si>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</si>
  <si>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</si>
  <si>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</si>
  <si>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</si>
  <si>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</si>
  <si>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</si>
  <si>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</si>
  <si>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</si>
  <si>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</si>
  <si>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</si>
  <si>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</si>
  <si>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</si>
  <si>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</si>
  <si>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</si>
  <si>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</si>
  <si>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</si>
  <si>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</si>
  <si>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</si>
  <si>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</si>
  <si>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</si>
  <si>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</si>
  <si>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</si>
  <si>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</si>
  <si>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</si>
  <si>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</si>
  <si>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</si>
  <si>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</si>
  <si>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</si>
  <si>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</si>
  <si>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</si>
  <si>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</si>
  <si>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</si>
  <si>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</si>
  <si>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</si>
  <si>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</si>
  <si>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</si>
  <si>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</si>
  <si>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</si>
  <si>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</si>
  <si>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</si>
  <si>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</si>
  <si>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</si>
  <si>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</si>
  <si>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</si>
  <si>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</si>
  <si>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</si>
  <si>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</si>
  <si>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</si>
  <si>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</si>
  <si>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</si>
  <si>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</si>
  <si>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</si>
  <si>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</si>
  <si>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</si>
  <si>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</si>
  <si>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</si>
  <si>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</si>
  <si>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</si>
  <si>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</si>
  <si>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</si>
  <si>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</si>
  <si>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</si>
  <si>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</si>
  <si>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</si>
  <si>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</si>
  <si>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</si>
  <si>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</si>
  <si>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</si>
  <si>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</si>
  <si>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</si>
  <si>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</si>
  <si>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</si>
  <si>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</si>
  <si>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</si>
  <si>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</si>
  <si>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</si>
  <si>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</si>
  <si>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</si>
  <si>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</si>
  <si>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</si>
  <si>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</si>
  <si>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</si>
  <si>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</si>
  <si>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</si>
  <si>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</si>
  <si>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</si>
  <si>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</si>
  <si>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</si>
  <si>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</si>
  <si>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</si>
  <si>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</si>
  <si>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</si>
  <si>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</si>
  <si>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</si>
  <si>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</si>
  <si>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</si>
  <si>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</si>
  <si>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</si>
  <si>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</si>
  <si>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</si>
  <si>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</si>
  <si>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</si>
  <si>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</si>
  <si>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</si>
  <si>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</si>
  <si>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</si>
  <si>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</si>
  <si>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</si>
  <si>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</si>
  <si>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</si>
  <si>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</si>
  <si>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</si>
  <si>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</si>
  <si>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</si>
  <si>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</si>
  <si>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</si>
  <si>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</si>
  <si>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</si>
  <si>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</si>
  <si>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</si>
  <si>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</si>
  <si>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</si>
  <si>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</si>
  <si>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</si>
  <si>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</si>
  <si>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</si>
  <si>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</si>
  <si>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</si>
  <si>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</si>
  <si>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</si>
  <si>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</si>
  <si>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</si>
  <si>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</si>
  <si>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</si>
  <si>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</si>
  <si>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</si>
  <si>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</si>
  <si>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</si>
  <si>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</si>
  <si>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</si>
  <si>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</si>
  <si>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</si>
  <si>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</si>
  <si>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</si>
  <si>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</si>
  <si>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</si>
  <si>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</si>
  <si>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</si>
  <si>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</si>
  <si>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</si>
  <si>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</si>
  <si>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</si>
  <si>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</si>
  <si>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</si>
  <si>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</si>
  <si>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</si>
  <si>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</si>
  <si>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</si>
  <si>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</si>
  <si>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</si>
  <si>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</si>
  <si>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</si>
  <si>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</si>
  <si>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</si>
  <si>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</si>
  <si>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</si>
  <si>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</si>
  <si>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</si>
  <si>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</si>
  <si>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</si>
  <si>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</si>
  <si>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</si>
  <si>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</si>
  <si>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</si>
  <si>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</si>
  <si>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</si>
  <si>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</si>
  <si>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</si>
  <si>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</si>
  <si>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</si>
  <si>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</si>
  <si>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</si>
  <si>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</si>
  <si>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</si>
  <si>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</si>
  <si>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</si>
  <si>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</si>
  <si>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</si>
  <si>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</si>
  <si>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</si>
  <si>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</si>
  <si>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</si>
  <si>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</si>
  <si>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</si>
  <si>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</si>
  <si>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</si>
  <si>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</si>
  <si>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</si>
  <si>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</si>
  <si>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</si>
  <si>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</si>
  <si>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</si>
  <si>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</si>
  <si>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</si>
  <si>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</si>
  <si>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</si>
  <si>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</si>
  <si>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</si>
  <si>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</si>
  <si>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</si>
  <si>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</si>
  <si>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</si>
  <si>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</si>
  <si>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</si>
  <si>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</si>
  <si>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</si>
  <si>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</si>
  <si>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</si>
  <si>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</si>
  <si>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</si>
  <si>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</si>
  <si>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</si>
  <si>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</si>
  <si>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</si>
  <si>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</si>
  <si>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</si>
  <si>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</si>
  <si>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</si>
  <si>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</si>
  <si>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</si>
  <si>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</si>
  <si>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</si>
  <si>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</si>
  <si>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</si>
  <si>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</si>
  <si>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</si>
  <si>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</si>
  <si>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</si>
  <si>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</si>
  <si>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</si>
  <si>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</si>
  <si>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</si>
  <si>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</si>
  <si>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</si>
  <si>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</si>
  <si>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</si>
  <si>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</si>
  <si>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</si>
  <si>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</si>
  <si>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</si>
  <si>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</si>
  <si>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</si>
  <si>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</si>
  <si>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</si>
  <si>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</si>
  <si>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</si>
  <si>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</si>
  <si>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</si>
  <si>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</si>
  <si>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</si>
  <si>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</si>
  <si>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</si>
  <si>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</si>
  <si>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</si>
  <si>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</si>
  <si>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</si>
  <si>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</si>
  <si>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</si>
  <si>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</si>
  <si>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</si>
  <si>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</si>
  <si>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</si>
  <si>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</si>
  <si>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</si>
  <si>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</si>
  <si>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</si>
  <si>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</si>
  <si>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</si>
  <si>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</si>
  <si>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</si>
  <si>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</si>
  <si>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</si>
  <si>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</si>
  <si>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</si>
  <si>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</si>
  <si>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</si>
  <si>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</si>
  <si>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</si>
  <si>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</si>
  <si>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</si>
  <si>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</si>
  <si>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</si>
  <si>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</si>
  <si>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</si>
  <si>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</si>
  <si>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</si>
  <si>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</si>
  <si>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</si>
  <si>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</si>
  <si>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</si>
  <si>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</si>
  <si>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</si>
  <si>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</si>
  <si>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</si>
  <si>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</si>
  <si>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</si>
  <si>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</si>
  <si>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</si>
  <si>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</si>
  <si>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</si>
  <si>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</si>
  <si>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</si>
  <si>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</si>
  <si>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</si>
  <si>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</si>
  <si>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</si>
  <si>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</si>
  <si>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</si>
  <si>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</si>
  <si>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</si>
  <si>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</si>
  <si>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</si>
  <si>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</si>
  <si>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</si>
  <si>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</si>
  <si>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</si>
  <si>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</si>
  <si>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</si>
  <si>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</si>
  <si>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</si>
  <si>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</si>
  <si>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</si>
  <si>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</si>
  <si>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</si>
  <si>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</si>
  <si>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</si>
  <si>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</si>
  <si>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</si>
  <si>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</si>
  <si>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</si>
  <si>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</si>
  <si>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</si>
  <si>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</si>
  <si>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</si>
  <si>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</si>
  <si>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</si>
  <si>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</si>
  <si>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</si>
  <si>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</si>
  <si>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</si>
  <si>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</si>
  <si>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</si>
  <si>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</si>
  <si>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</si>
  <si>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</si>
  <si>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</si>
  <si>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</si>
  <si>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</si>
  <si>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</si>
  <si>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</si>
  <si>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</si>
  <si>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</si>
  <si>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</si>
  <si>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</si>
  <si>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</si>
  <si>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</si>
  <si>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</si>
  <si>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</si>
  <si>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</si>
  <si>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</si>
  <si>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</si>
  <si>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</si>
  <si>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</si>
  <si>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</si>
  <si>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</si>
  <si>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</si>
  <si>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</si>
  <si>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</si>
  <si>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</si>
  <si>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</si>
  <si>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</si>
  <si>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</si>
  <si>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</si>
  <si>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</si>
  <si>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</si>
  <si>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</si>
  <si>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</si>
  <si>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</si>
  <si>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</si>
  <si>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</si>
  <si>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</si>
  <si>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</si>
  <si>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</si>
  <si>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</si>
  <si>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</si>
  <si>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</si>
  <si>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</si>
  <si>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</si>
  <si>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</si>
  <si>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</si>
  <si>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</si>
  <si>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</si>
  <si>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</si>
  <si>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</si>
  <si>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</si>
  <si>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</si>
  <si>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</si>
  <si>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</si>
  <si>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</si>
  <si>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</si>
  <si>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</si>
  <si>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</si>
  <si>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</si>
  <si>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</si>
  <si>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</si>
  <si>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</si>
  <si>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</si>
  <si>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</si>
  <si>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</si>
  <si>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</si>
  <si>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</si>
  <si>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</si>
  <si>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</si>
  <si>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</si>
  <si>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</si>
  <si>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</si>
  <si>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</si>
  <si>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</si>
  <si>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</si>
  <si>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</si>
  <si>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</si>
  <si>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</si>
  <si>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</si>
  <si>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</si>
  <si>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</si>
  <si>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</si>
  <si>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</si>
  <si>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</si>
  <si>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</si>
  <si>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</si>
  <si>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</si>
  <si>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</si>
  <si>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</si>
  <si>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</si>
  <si>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</si>
  <si>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</si>
  <si>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</si>
  <si>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</si>
  <si>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</si>
  <si>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</si>
  <si>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</si>
  <si>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</si>
  <si>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</si>
  <si>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</si>
  <si>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</si>
  <si>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</si>
  <si>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</si>
  <si>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</si>
  <si>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</si>
  <si>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</si>
  <si>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</si>
  <si>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</si>
  <si>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</si>
  <si>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</si>
  <si>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</si>
  <si>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</si>
  <si>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</si>
  <si>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</si>
  <si>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</si>
  <si>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</si>
  <si>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</si>
  <si>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</si>
  <si>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</si>
  <si>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</si>
  <si>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</si>
  <si>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</si>
  <si>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</si>
  <si>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</si>
  <si>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</si>
  <si>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</si>
  <si>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</si>
  <si>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</si>
  <si>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</si>
  <si>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</si>
  <si>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</si>
  <si>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</si>
  <si>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</si>
  <si>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</si>
  <si>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</si>
  <si>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</si>
  <si>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</si>
  <si>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</si>
  <si>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</si>
  <si>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</si>
  <si>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</si>
  <si>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</si>
  <si>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</si>
  <si>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</si>
  <si>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</si>
  <si>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</si>
  <si>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</si>
  <si>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</si>
  <si>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</si>
  <si>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</si>
  <si>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</si>
  <si>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</si>
  <si>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</si>
  <si>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</si>
  <si>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</si>
  <si>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</si>
  <si>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</si>
  <si>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</si>
  <si>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</si>
  <si>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</si>
  <si>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</si>
  <si>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</si>
  <si>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</si>
  <si>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</si>
  <si>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</si>
  <si>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</si>
  <si>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</si>
  <si>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</si>
  <si>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</si>
  <si>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</si>
  <si>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</si>
  <si>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</si>
  <si>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</si>
  <si>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</si>
  <si>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</si>
  <si>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</si>
  <si>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</si>
  <si>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</si>
  <si>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</si>
  <si>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</si>
  <si>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</si>
  <si>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</si>
  <si>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</si>
  <si>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</si>
  <si>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</si>
  <si>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</si>
  <si>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</si>
  <si>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</si>
  <si>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</si>
  <si>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</si>
  <si>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</si>
  <si>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</si>
  <si>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</si>
  <si>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</si>
  <si>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</si>
  <si>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</si>
  <si>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</si>
  <si>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</si>
  <si>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</si>
  <si>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</si>
  <si>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</si>
  <si>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</si>
  <si>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</si>
  <si>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</si>
  <si>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</si>
  <si>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</si>
  <si>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</si>
  <si>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</si>
  <si>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</si>
  <si>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</si>
  <si>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</si>
  <si>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</si>
  <si>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</si>
  <si>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</si>
  <si>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</si>
  <si>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</si>
  <si>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</si>
  <si>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</si>
  <si>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</si>
  <si>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</si>
  <si>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</si>
  <si>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</si>
  <si>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</si>
  <si>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</si>
  <si>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</si>
  <si>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</si>
  <si>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</si>
  <si>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</si>
  <si>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</si>
  <si>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</si>
  <si>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</si>
  <si>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</si>
  <si>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</si>
  <si>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</si>
  <si>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</si>
  <si>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</si>
  <si>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</si>
  <si>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</si>
  <si>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</si>
  <si>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</si>
  <si>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</si>
  <si>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</si>
  <si>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</si>
  <si>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</si>
  <si>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</si>
  <si>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</si>
  <si>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</si>
  <si>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</si>
  <si>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</si>
  <si>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</si>
  <si>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</si>
  <si>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</si>
  <si>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</si>
  <si>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</si>
  <si>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</si>
  <si>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</si>
  <si>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</si>
  <si>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</si>
  <si>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</si>
  <si>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</si>
  <si>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</si>
  <si>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</si>
  <si>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</si>
  <si>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</si>
  <si>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</si>
  <si>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</si>
  <si>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</si>
  <si>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</si>
  <si>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</si>
  <si>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</si>
  <si>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</si>
  <si>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</si>
  <si>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</si>
  <si>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</si>
  <si>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</si>
  <si>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</si>
  <si>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</si>
  <si>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</si>
  <si>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</si>
  <si>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</si>
  <si>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</si>
  <si>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</si>
  <si>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</si>
  <si>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</si>
  <si>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</si>
  <si>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</si>
  <si>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</si>
  <si>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</si>
  <si>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</si>
  <si>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</si>
  <si>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</si>
  <si>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</si>
  <si>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</si>
  <si>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</si>
  <si>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</si>
  <si>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</si>
  <si>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</si>
  <si>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</si>
  <si>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</si>
  <si>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</si>
  <si>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</si>
  <si>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</si>
  <si>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</si>
  <si>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</si>
  <si>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</si>
  <si>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</si>
  <si>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</si>
  <si>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</si>
  <si>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</si>
  <si>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</si>
  <si>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</si>
  <si>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</si>
  <si>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</si>
  <si>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</si>
  <si>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</si>
  <si>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</si>
  <si>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</si>
  <si>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</si>
  <si>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</si>
  <si>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</si>
  <si>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</si>
  <si>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</si>
  <si>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</si>
  <si>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</si>
  <si>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</si>
  <si>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</si>
  <si>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</si>
  <si>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</si>
  <si>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</si>
  <si>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</si>
  <si>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</si>
  <si>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</si>
  <si>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</si>
  <si>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</si>
  <si>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</si>
  <si>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</si>
  <si>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</si>
  <si>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</si>
  <si>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</si>
  <si>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</si>
  <si>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</si>
  <si>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</si>
  <si>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</si>
  <si>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</si>
  <si>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</si>
  <si>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</si>
  <si>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</si>
  <si>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</si>
  <si>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</si>
  <si>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</si>
  <si>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</si>
  <si>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</si>
  <si>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</si>
  <si>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</si>
  <si>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</si>
  <si>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</si>
  <si>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</si>
  <si>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</si>
  <si>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</si>
  <si>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</si>
  <si>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</si>
  <si>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</si>
  <si>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</si>
  <si>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</si>
  <si>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</si>
  <si>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</si>
  <si>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</si>
  <si>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</si>
  <si>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</si>
  <si>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</si>
  <si>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</si>
  <si>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</si>
  <si>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</si>
  <si>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</si>
  <si>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</si>
  <si>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</si>
  <si>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</si>
  <si>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</si>
  <si>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</si>
  <si>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</si>
  <si>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</si>
  <si>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</si>
  <si>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</si>
  <si>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</si>
  <si>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</si>
  <si>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</si>
  <si>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</si>
  <si>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</si>
  <si>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</si>
  <si>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</si>
  <si>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</si>
  <si>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</si>
  <si>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</si>
  <si>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</si>
  <si>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</si>
  <si>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</si>
  <si>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</si>
  <si>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</si>
  <si>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</si>
  <si>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</si>
  <si>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</si>
  <si>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</si>
  <si>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</si>
  <si>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</si>
  <si>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</si>
  <si>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</si>
  <si>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</si>
  <si>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</si>
  <si>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</si>
  <si>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</si>
  <si>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</si>
  <si>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</si>
  <si>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</si>
  <si>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</si>
  <si>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</si>
  <si>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</si>
  <si>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</si>
  <si>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</si>
  <si>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</si>
  <si>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</si>
  <si>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</si>
  <si>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</si>
  <si>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</si>
  <si>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</si>
  <si>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</si>
  <si>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</si>
  <si>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</si>
  <si>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</si>
  <si>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</si>
  <si>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</si>
  <si>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</si>
  <si>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</si>
  <si>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</si>
  <si>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</si>
  <si>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</si>
  <si>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</si>
  <si>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</si>
  <si>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</si>
  <si>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</si>
  <si>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</si>
  <si>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</si>
  <si>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</si>
  <si>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</si>
  <si>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</si>
  <si>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</si>
  <si>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</si>
  <si>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</si>
  <si>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</si>
  <si>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</si>
  <si>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</si>
  <si>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</si>
  <si>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</si>
  <si>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</si>
  <si>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</si>
  <si>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</si>
  <si>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</si>
  <si>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</si>
  <si>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</si>
  <si>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</si>
  <si>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</si>
  <si>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</si>
  <si>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</si>
  <si>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</si>
  <si>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</si>
  <si>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</si>
  <si>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</si>
  <si>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</si>
  <si>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</si>
  <si>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</si>
  <si>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</si>
  <si>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</si>
  <si>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</si>
  <si>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</si>
  <si>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</si>
  <si>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</si>
  <si>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</si>
  <si>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</si>
  <si>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</si>
  <si>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</si>
  <si>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</si>
  <si>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</si>
  <si>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</si>
  <si>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</si>
  <si>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</si>
  <si>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</si>
  <si>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</si>
  <si>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</si>
  <si>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</si>
  <si>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</si>
  <si>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</si>
  <si>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</si>
  <si>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</si>
  <si>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</si>
  <si>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</si>
  <si>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</si>
  <si>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</si>
  <si>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</si>
  <si>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</si>
  <si>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</si>
  <si>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</si>
  <si>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</si>
  <si>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</si>
  <si>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</si>
  <si>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</si>
  <si>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</si>
  <si>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</si>
  <si>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</si>
  <si>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</si>
  <si>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</si>
  <si>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</si>
  <si>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</si>
  <si>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</si>
  <si>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</si>
  <si>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</si>
  <si>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</si>
  <si>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</si>
  <si>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</si>
  <si>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</si>
  <si>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</si>
  <si>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</si>
  <si>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</si>
  <si>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</si>
  <si>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</si>
  <si>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</si>
  <si>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</si>
  <si>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</si>
  <si>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</si>
  <si>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</si>
  <si>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</si>
  <si>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</si>
  <si>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</si>
  <si>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</si>
  <si>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</si>
  <si>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</si>
  <si>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</si>
  <si>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</si>
  <si>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</si>
  <si>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</si>
  <si>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</si>
  <si>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</si>
  <si>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</si>
  <si>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</si>
  <si>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</si>
  <si>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</si>
  <si>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</si>
  <si>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</si>
  <si>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</si>
  <si>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</si>
  <si>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</si>
  <si>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</si>
  <si>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</si>
  <si>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</si>
  <si>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</si>
  <si>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</si>
  <si>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</si>
  <si>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</si>
  <si>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</si>
  <si>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</si>
  <si>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</si>
  <si>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</si>
  <si>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</si>
  <si>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</si>
  <si>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</si>
  <si>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</si>
  <si>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</si>
  <si>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</si>
  <si>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</si>
  <si>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</si>
  <si>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</si>
  <si>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</si>
  <si>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</si>
  <si>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</si>
  <si>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</si>
  <si>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</si>
  <si>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</si>
  <si>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</si>
  <si>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</si>
  <si>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</si>
  <si>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</si>
  <si>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</si>
  <si>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</si>
  <si>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</si>
  <si>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</si>
  <si>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</si>
  <si>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</si>
  <si>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</si>
  <si>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</si>
  <si>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</si>
  <si>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</si>
  <si>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</si>
  <si>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</si>
  <si>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</si>
  <si>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</si>
  <si>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</si>
  <si>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</si>
  <si>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</si>
  <si>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</si>
  <si>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</si>
  <si>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</si>
  <si>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</si>
  <si>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</si>
  <si>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</si>
  <si>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</si>
  <si>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</si>
  <si>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</si>
  <si>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</si>
  <si>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</si>
  <si>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</si>
  <si>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</si>
  <si>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</si>
  <si>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</si>
  <si>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</si>
  <si>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</si>
  <si>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</si>
  <si>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</si>
  <si>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</si>
  <si>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</si>
  <si>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</si>
  <si>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</si>
  <si>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</si>
  <si>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</si>
  <si>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</si>
  <si>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</si>
  <si>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</si>
  <si>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</si>
  <si>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</si>
  <si>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</si>
  <si>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</si>
  <si>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</si>
  <si>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</si>
  <si>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</si>
  <si>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</si>
  <si>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</si>
  <si>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</si>
  <si>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</si>
  <si>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</si>
  <si>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</si>
  <si>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</si>
  <si>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</si>
  <si>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</si>
  <si>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</si>
  <si>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</si>
  <si>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</si>
  <si>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</si>
  <si>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</si>
  <si>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</si>
  <si>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</si>
  <si>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</si>
  <si>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</si>
  <si>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</si>
  <si>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</si>
  <si>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</si>
  <si>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</si>
  <si>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</si>
  <si>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</si>
  <si>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</si>
  <si>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</si>
  <si>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</si>
  <si>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</si>
  <si>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</si>
  <si>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</si>
  <si>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</si>
  <si>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</si>
  <si>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</si>
  <si>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</si>
  <si>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</si>
  <si>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</si>
  <si>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</si>
  <si>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</si>
  <si>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</si>
  <si>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</si>
  <si>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</si>
  <si>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</si>
  <si>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</si>
  <si>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</si>
  <si>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</si>
  <si>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</si>
  <si>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</si>
  <si>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</si>
  <si>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</si>
  <si>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</si>
  <si>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</si>
  <si>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</si>
  <si>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</si>
  <si>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</si>
  <si>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</si>
  <si>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</si>
  <si>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</si>
  <si>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</si>
  <si>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</si>
  <si>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</si>
  <si>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</si>
  <si>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</si>
  <si>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</si>
  <si>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</si>
  <si>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</si>
  <si>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</si>
  <si>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</si>
  <si>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</si>
  <si>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</si>
  <si>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</si>
  <si>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</si>
  <si>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</si>
  <si>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</si>
  <si>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</si>
  <si>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</si>
  <si>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</si>
  <si>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</si>
  <si>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</si>
  <si>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</si>
  <si>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</si>
  <si>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</si>
  <si>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</si>
  <si>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</si>
  <si>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</si>
  <si>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</si>
  <si>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</si>
  <si>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</si>
  <si>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</si>
  <si>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</si>
  <si>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</si>
  <si>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</si>
  <si>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</si>
  <si>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</si>
  <si>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</si>
  <si>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</si>
  <si>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</si>
  <si>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</si>
  <si>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</si>
  <si>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</si>
  <si>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</si>
  <si>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</si>
  <si>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</si>
  <si>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</si>
  <si>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</si>
  <si>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</si>
  <si>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</si>
  <si>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</si>
  <si>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</si>
  <si>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</si>
  <si>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</si>
  <si>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</si>
  <si>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</si>
  <si>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</si>
  <si>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</si>
  <si>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</si>
  <si>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</si>
  <si>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</si>
  <si>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</si>
  <si>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</si>
  <si>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</si>
  <si>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</si>
  <si>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</si>
  <si>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</si>
  <si>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</si>
  <si>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</si>
  <si>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</si>
  <si>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</si>
  <si>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</si>
  <si>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</si>
  <si>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</si>
  <si>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</si>
  <si>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</si>
  <si>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</si>
  <si>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</si>
  <si>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</si>
  <si>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</si>
  <si>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</si>
  <si>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</si>
  <si>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</si>
  <si>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</si>
  <si>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</si>
  <si>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</si>
  <si>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</si>
  <si>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</si>
  <si>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</si>
  <si>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</si>
  <si>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</si>
  <si>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</si>
  <si>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</si>
  <si>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</si>
  <si>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</si>
  <si>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</si>
  <si>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</si>
  <si>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</si>
  <si>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</si>
  <si>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</si>
  <si>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</si>
  <si>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</si>
  <si>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</si>
  <si>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</si>
  <si>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</si>
  <si>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</si>
  <si>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</si>
  <si>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</si>
  <si>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</si>
  <si>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</si>
  <si>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</si>
  <si>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</si>
  <si>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</si>
  <si>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</si>
  <si>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</si>
  <si>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</si>
  <si>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</si>
  <si>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</si>
  <si>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</si>
  <si>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</si>
  <si>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</si>
  <si>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</si>
  <si>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</si>
  <si>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</si>
  <si>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</si>
  <si>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</si>
  <si>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</si>
  <si>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</si>
  <si>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</si>
  <si>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</si>
  <si>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</si>
  <si>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</si>
  <si>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</si>
  <si>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</si>
  <si>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</si>
  <si>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</si>
  <si>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</si>
  <si>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</si>
  <si>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</si>
  <si>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</si>
  <si>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</si>
  <si>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</si>
  <si>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</si>
  <si>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</si>
  <si>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</si>
  <si>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</si>
  <si>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</si>
  <si>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</si>
  <si>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</si>
  <si>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</si>
  <si>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</si>
  <si>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</si>
  <si>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</si>
  <si>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</si>
  <si>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</si>
  <si>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</si>
  <si>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</si>
  <si>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</si>
  <si>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</si>
  <si>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</si>
  <si>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</si>
  <si>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</si>
  <si>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</si>
  <si>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</si>
  <si>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</si>
  <si>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</si>
  <si>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</si>
  <si>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</si>
  <si>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</si>
  <si>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</si>
  <si>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</si>
  <si>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</si>
  <si>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</si>
  <si>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</si>
  <si>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</si>
  <si>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</si>
  <si>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</si>
  <si>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</si>
  <si>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</si>
  <si>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</si>
  <si>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</si>
  <si>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</si>
  <si>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</si>
  <si>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</si>
  <si>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</si>
  <si>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</si>
  <si>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</si>
  <si>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</si>
  <si>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</si>
  <si>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</si>
  <si>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</si>
  <si>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</si>
  <si>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</si>
  <si>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</si>
  <si>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</si>
  <si>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</si>
  <si>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</si>
  <si>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</si>
  <si>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</si>
  <si>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</si>
  <si>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</si>
  <si>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</si>
  <si>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</si>
  <si>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</si>
  <si>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</si>
  <si>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</si>
  <si>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</si>
  <si>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</si>
  <si>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</si>
  <si>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</si>
  <si>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</si>
  <si>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</si>
  <si>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</si>
  <si>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</si>
  <si>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</si>
  <si>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</si>
  <si>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</si>
  <si>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</si>
  <si>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</si>
  <si>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</si>
  <si>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</si>
  <si>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</si>
  <si>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</si>
  <si>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</si>
  <si>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</si>
  <si>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</si>
  <si>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</si>
  <si>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</si>
  <si>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</si>
  <si>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</si>
  <si>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</si>
  <si>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</si>
  <si>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</si>
  <si>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</si>
  <si>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</si>
  <si>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</si>
  <si>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</si>
  <si>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</si>
  <si>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</si>
  <si>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</si>
  <si>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</si>
  <si>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</si>
  <si>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</si>
  <si>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</si>
  <si>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</si>
  <si>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</si>
  <si>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</si>
  <si>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</si>
  <si>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</si>
  <si>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</si>
  <si>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</si>
  <si>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</si>
  <si>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</si>
  <si>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</si>
  <si>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</si>
  <si>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</si>
  <si>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</si>
  <si>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</si>
  <si>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</si>
  <si>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</si>
  <si>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</si>
  <si>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</si>
  <si>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</si>
  <si>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</si>
  <si>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</si>
  <si>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</si>
  <si>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</si>
  <si>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</si>
  <si>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</si>
  <si>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</si>
  <si>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</si>
  <si>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</si>
  <si>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</si>
  <si>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</si>
  <si>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</si>
  <si>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</si>
  <si>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</si>
  <si>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</si>
  <si>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</si>
  <si>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</si>
  <si>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</si>
  <si>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</si>
  <si>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</si>
  <si>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</si>
  <si>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</si>
  <si>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</si>
  <si>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</si>
  <si>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</si>
  <si>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</si>
  <si>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</si>
  <si>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</si>
  <si>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</si>
  <si>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</si>
  <si>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</si>
  <si>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</si>
  <si>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</si>
  <si>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</si>
  <si>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</si>
  <si>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</si>
  <si>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</si>
  <si>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</si>
  <si>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</si>
  <si>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</si>
  <si>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</si>
  <si>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</si>
  <si>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</si>
  <si>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</si>
  <si>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</si>
  <si>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</si>
  <si>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</si>
  <si>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</si>
  <si>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</si>
  <si>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</si>
  <si>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</si>
  <si>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</si>
  <si>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</si>
  <si>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</si>
  <si>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</si>
  <si>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</si>
  <si>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</si>
  <si>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</si>
  <si>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</si>
  <si>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</si>
  <si>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</si>
  <si>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</si>
  <si>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</si>
  <si>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</si>
  <si>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</si>
  <si>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</si>
  <si>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</si>
  <si>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</si>
  <si>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</si>
  <si>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</si>
  <si>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</si>
  <si>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</si>
  <si>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</si>
  <si>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</si>
  <si>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</si>
  <si>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</si>
  <si>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</si>
  <si>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</si>
  <si>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</si>
  <si>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</si>
  <si>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</si>
  <si>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</si>
  <si>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</si>
  <si>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</si>
  <si>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</si>
  <si>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</si>
  <si>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</si>
  <si>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</si>
  <si>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</si>
  <si>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</si>
  <si>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</si>
  <si>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</si>
  <si>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</si>
  <si>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</si>
  <si>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</si>
  <si>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</si>
  <si>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</si>
  <si>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</si>
  <si>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</si>
  <si>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</si>
  <si>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</si>
  <si>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</si>
  <si>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</si>
  <si>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</si>
  <si>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</si>
  <si>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</si>
  <si>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</si>
  <si>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</si>
  <si>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</si>
  <si>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</si>
  <si>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</si>
  <si>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</si>
  <si>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</si>
  <si>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</si>
  <si>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</si>
  <si>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</si>
  <si>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</si>
  <si>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</si>
  <si>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</si>
  <si>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</si>
  <si>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</si>
  <si>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</si>
  <si>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</si>
  <si>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</si>
  <si>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</si>
  <si>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</si>
  <si>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</si>
  <si>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</si>
  <si>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</si>
  <si>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</si>
  <si>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</si>
  <si>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</si>
  <si>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</si>
  <si>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</si>
  <si>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</si>
  <si>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</si>
  <si>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</si>
  <si>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</si>
  <si>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</si>
  <si>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</si>
  <si>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</si>
  <si>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</si>
  <si>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</si>
  <si>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</si>
  <si>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</si>
  <si>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</si>
  <si>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</si>
  <si>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</si>
  <si>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</si>
  <si>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</si>
  <si>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</si>
  <si>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</si>
  <si>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</si>
  <si>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</si>
  <si>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</si>
  <si>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</si>
  <si>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</si>
  <si>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</si>
  <si>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</si>
  <si>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</si>
  <si>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</si>
  <si>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</si>
  <si>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</si>
  <si>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</si>
  <si>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</si>
  <si>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</si>
  <si>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</si>
  <si>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</si>
  <si>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</si>
  <si>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</si>
  <si>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</si>
  <si>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</si>
  <si>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</si>
  <si>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</si>
  <si>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</si>
  <si>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</si>
  <si>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</si>
  <si>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</si>
  <si>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</si>
  <si>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</si>
  <si>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</si>
  <si>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</si>
  <si>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</si>
  <si>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</si>
  <si>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</si>
  <si>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</si>
  <si>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</si>
  <si>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</si>
  <si>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</si>
  <si>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</si>
  <si>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</si>
  <si>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</si>
  <si>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</si>
  <si>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</si>
  <si>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</si>
  <si>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</si>
  <si>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</si>
  <si>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</si>
  <si>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</si>
  <si>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</si>
  <si>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</si>
  <si>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</si>
  <si>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</si>
  <si>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</si>
  <si>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</si>
  <si>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</si>
  <si>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</si>
  <si>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</si>
  <si>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</si>
  <si>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</si>
  <si>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</si>
  <si>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</si>
  <si>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</si>
  <si>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</si>
  <si>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</si>
  <si>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</si>
  <si>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</si>
  <si>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</si>
  <si>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</si>
  <si>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</si>
  <si>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</si>
  <si>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</si>
  <si>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</si>
  <si>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</si>
  <si>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</si>
  <si>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</si>
  <si>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</si>
  <si>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</si>
  <si>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</si>
  <si>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</si>
  <si>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</si>
  <si>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</si>
  <si>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</si>
  <si>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</si>
  <si>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</si>
  <si>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</si>
  <si>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</si>
  <si>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</si>
  <si>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</si>
  <si>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</si>
  <si>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</si>
  <si>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</si>
  <si>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</si>
  <si>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</si>
  <si>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</si>
  <si>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</si>
  <si>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</si>
  <si>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</si>
  <si>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</si>
  <si>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</si>
  <si>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</si>
  <si>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</si>
  <si>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</si>
  <si>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</si>
  <si>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</si>
  <si>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</si>
  <si>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</si>
  <si>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</si>
  <si>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</si>
  <si>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</si>
  <si>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</si>
  <si>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</si>
  <si>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</si>
  <si>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</si>
  <si>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</si>
  <si>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</si>
  <si>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</si>
  <si>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</si>
  <si>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</si>
  <si>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</si>
  <si>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</si>
  <si>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</si>
  <si>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</si>
  <si>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</si>
  <si>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</si>
  <si>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</si>
  <si>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</si>
  <si>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</si>
  <si>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</si>
  <si>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</si>
  <si>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</si>
  <si>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</si>
  <si>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</si>
  <si>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</si>
  <si>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</si>
  <si>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</si>
  <si>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</si>
  <si>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</si>
  <si>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</si>
  <si>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</si>
  <si>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</si>
  <si>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</si>
  <si>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</si>
  <si>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</si>
  <si>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</si>
  <si>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</si>
  <si>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</si>
  <si>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</si>
  <si>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</si>
  <si>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</si>
  <si>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</si>
  <si>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</si>
  <si>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</si>
  <si>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</si>
  <si>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</si>
  <si>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</si>
  <si>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</si>
  <si>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</si>
  <si>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</si>
  <si>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</si>
  <si>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</si>
  <si>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</si>
  <si>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</si>
  <si>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</si>
  <si>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</si>
  <si>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</si>
  <si>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</si>
  <si>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</si>
  <si>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</si>
  <si>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</si>
  <si>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</si>
  <si>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</si>
  <si>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</si>
  <si>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</si>
  <si>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</si>
  <si>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</si>
  <si>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</si>
  <si>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</si>
  <si>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</si>
  <si>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</si>
  <si>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</si>
  <si>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</si>
  <si>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</si>
  <si>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</si>
  <si>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</si>
  <si>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</si>
  <si>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</si>
  <si>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</si>
  <si>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</si>
  <si>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</si>
  <si>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</si>
  <si>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</si>
  <si>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</si>
  <si>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</si>
  <si>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</si>
  <si>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</si>
  <si>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</si>
  <si>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</si>
  <si>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</si>
  <si>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</si>
  <si>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</si>
  <si>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</si>
  <si>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</si>
  <si>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</si>
  <si>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</si>
  <si>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</si>
  <si>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</si>
  <si>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</si>
  <si>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</si>
  <si>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</si>
  <si>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</si>
  <si>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</si>
  <si>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</si>
  <si>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</si>
  <si>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</si>
  <si>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</si>
  <si>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</si>
  <si>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</si>
  <si>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</si>
  <si>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</si>
  <si>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</si>
  <si>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</si>
  <si>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</si>
  <si>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</si>
  <si>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</si>
  <si>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</si>
  <si>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</si>
  <si>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</si>
  <si>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</si>
  <si>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</si>
  <si>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</si>
  <si>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</si>
  <si>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</si>
  <si>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</si>
  <si>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</si>
  <si>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</si>
  <si>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</si>
  <si>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</si>
  <si>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</si>
  <si>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</si>
  <si>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</si>
  <si>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</si>
  <si>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</si>
  <si>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</si>
  <si>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</si>
  <si>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</si>
  <si>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</si>
  <si>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</si>
  <si>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</si>
  <si>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</si>
  <si>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</si>
  <si>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</si>
  <si>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</si>
  <si>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</si>
  <si>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</si>
  <si>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</si>
  <si>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</si>
  <si>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</si>
  <si>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</si>
  <si>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</si>
  <si>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</si>
  <si>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</si>
  <si>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</si>
  <si>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</si>
  <si>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</si>
  <si>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</si>
  <si>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</si>
  <si>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</si>
  <si>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</si>
  <si>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</si>
  <si>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</si>
  <si>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</si>
  <si>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</si>
  <si>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</si>
  <si>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</si>
  <si>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</si>
  <si>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</si>
  <si>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</si>
  <si>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</si>
  <si>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</si>
  <si>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</si>
  <si>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</si>
  <si>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</si>
  <si>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</si>
  <si>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</si>
  <si>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</si>
  <si>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</si>
  <si>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</si>
  <si>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</si>
  <si>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</si>
  <si>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</si>
  <si>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</si>
  <si>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</si>
  <si>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</si>
  <si>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</si>
  <si>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</si>
  <si>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</si>
  <si>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</si>
  <si>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</si>
  <si>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</si>
  <si>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</si>
  <si>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</si>
  <si>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</si>
  <si>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</si>
  <si>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</si>
  <si>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</si>
  <si>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</si>
  <si>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</si>
  <si>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</si>
  <si>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</si>
  <si>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</si>
  <si>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</si>
  <si>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</si>
  <si>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</si>
  <si>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</si>
  <si>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</si>
  <si>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</si>
  <si>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</si>
  <si>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</si>
  <si>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</si>
  <si>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</si>
  <si>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</si>
  <si>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</si>
  <si>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</si>
  <si>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</si>
  <si>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</si>
  <si>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</si>
  <si>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</si>
  <si>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</si>
  <si>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</si>
  <si>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</si>
  <si>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</si>
  <si>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</si>
  <si>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</si>
  <si>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</si>
  <si>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</si>
  <si>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</si>
  <si>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</si>
  <si>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</si>
  <si>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</si>
  <si>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</si>
  <si>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</si>
  <si>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</si>
  <si>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</si>
  <si>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</si>
  <si>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</si>
  <si>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</si>
  <si>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</si>
  <si>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</si>
  <si>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</si>
  <si>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</si>
  <si>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</si>
  <si>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</si>
  <si>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</si>
  <si>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</si>
  <si>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</si>
  <si>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</si>
  <si>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</si>
  <si>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</si>
  <si>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</si>
  <si>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</si>
  <si>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</si>
  <si>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</si>
  <si>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</si>
  <si>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</si>
  <si>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</si>
  <si>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</si>
  <si>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</si>
  <si>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</si>
  <si>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</si>
  <si>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</si>
  <si>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</si>
  <si>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</si>
  <si>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</si>
  <si>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</si>
  <si>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</si>
  <si>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</si>
  <si>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</si>
  <si>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</si>
  <si>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</si>
  <si>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</si>
  <si>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</si>
  <si>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</si>
  <si>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</si>
  <si>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</si>
  <si>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</si>
  <si>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</si>
  <si>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</si>
  <si>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</si>
  <si>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</si>
  <si>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</si>
  <si>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</si>
  <si>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</si>
  <si>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</si>
  <si>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</si>
  <si>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</si>
  <si>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</si>
  <si>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</si>
  <si>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</si>
  <si>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</si>
  <si>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</si>
  <si>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</si>
  <si>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</si>
  <si>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</si>
  <si>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</si>
  <si>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</si>
  <si>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</si>
  <si>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</si>
  <si>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</si>
  <si>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</si>
  <si>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</si>
  <si>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</si>
  <si>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</si>
  <si>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</si>
  <si>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</si>
  <si>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</si>
  <si>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</si>
  <si>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</si>
  <si>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</si>
  <si>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</si>
  <si>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</si>
  <si>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</si>
  <si>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</si>
  <si>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</si>
  <si>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</si>
  <si>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</si>
  <si>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</si>
  <si>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</si>
  <si>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</si>
  <si>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</si>
  <si>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</si>
  <si>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</si>
  <si>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</si>
  <si>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</si>
  <si>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</si>
  <si>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</si>
  <si>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</si>
  <si>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</si>
  <si>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</si>
  <si>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</si>
  <si>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</si>
  <si>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</si>
  <si>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</si>
  <si>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</si>
  <si>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</si>
  <si>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</si>
  <si>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</si>
  <si>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</si>
  <si>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</si>
  <si>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</si>
  <si>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</si>
  <si>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</si>
  <si>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</si>
  <si>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</si>
  <si>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</si>
  <si>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</si>
  <si>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</si>
  <si>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</si>
  <si>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</si>
  <si>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</si>
  <si>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</si>
  <si>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</si>
  <si>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</si>
  <si>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</si>
  <si>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</si>
  <si>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</si>
  <si>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</si>
  <si>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</si>
  <si>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</si>
  <si>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</si>
  <si>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</si>
  <si>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</si>
  <si>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</si>
  <si>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</si>
  <si>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</si>
  <si>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</si>
  <si>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</si>
  <si>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</si>
  <si>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</si>
  <si>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</si>
  <si>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</si>
  <si>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</si>
  <si>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</si>
  <si>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</si>
  <si>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</si>
  <si>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</si>
  <si>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</si>
  <si>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</si>
  <si>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</si>
  <si>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</si>
  <si>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</si>
  <si>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</si>
  <si>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</si>
  <si>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</si>
  <si>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</si>
  <si>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</si>
  <si>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</si>
  <si>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</si>
  <si>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</si>
  <si>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</si>
  <si>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</si>
  <si>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</si>
  <si>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</si>
  <si>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</si>
  <si>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</si>
  <si>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</si>
  <si>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</si>
  <si>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</si>
  <si>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</si>
  <si>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</si>
  <si>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</si>
  <si>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</si>
  <si>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</si>
  <si>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</si>
  <si>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</si>
  <si>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</si>
  <si>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</si>
  <si>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</si>
  <si>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</si>
  <si>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</si>
  <si>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</si>
  <si>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</si>
  <si>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</si>
  <si>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</si>
  <si>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</si>
  <si>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</si>
  <si>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</si>
  <si>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</si>
  <si>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</si>
  <si>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</si>
  <si>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</si>
  <si>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</si>
  <si>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</si>
  <si>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</si>
  <si>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</si>
  <si>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</si>
  <si>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</si>
  <si>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</si>
  <si>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</si>
  <si>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</si>
  <si>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</si>
  <si>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</si>
  <si>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</si>
  <si>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</si>
  <si>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</si>
  <si>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</si>
  <si>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</si>
  <si>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</si>
  <si>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</si>
  <si>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</si>
  <si>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</si>
  <si>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</si>
  <si>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</si>
  <si>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</si>
  <si>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</si>
  <si>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</si>
  <si>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</si>
  <si>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</si>
  <si>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</si>
  <si>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</si>
  <si>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</si>
  <si>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</si>
  <si>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</si>
  <si>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</si>
  <si>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</si>
  <si>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</si>
  <si>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</si>
  <si>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</si>
  <si>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</si>
  <si>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</si>
  <si>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</si>
  <si>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</si>
  <si>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</si>
  <si>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</si>
  <si>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</si>
  <si>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</si>
  <si>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</si>
  <si>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</si>
  <si>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</si>
  <si>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</si>
  <si>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</si>
  <si>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</si>
  <si>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</si>
  <si>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</si>
  <si>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</si>
  <si>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</si>
  <si>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</si>
  <si>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</si>
  <si>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</si>
  <si>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</si>
  <si>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</si>
  <si>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</si>
  <si>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</si>
  <si>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</si>
  <si>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</si>
  <si>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</si>
  <si>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</si>
  <si>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</si>
  <si>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</si>
  <si>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</si>
  <si>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</si>
  <si>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</si>
  <si>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</si>
  <si>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</si>
  <si>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</si>
  <si>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</si>
  <si>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</si>
  <si>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</si>
  <si>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</si>
  <si>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</si>
  <si>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</si>
  <si>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</si>
  <si>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</si>
  <si>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</si>
  <si>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</si>
  <si>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</si>
  <si>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</si>
  <si>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</si>
  <si>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</si>
  <si>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</si>
  <si>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</si>
  <si>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</si>
  <si>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</si>
  <si>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</si>
  <si>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</si>
  <si>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</si>
  <si>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</si>
  <si>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</si>
  <si>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</si>
  <si>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</si>
  <si>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</si>
  <si>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</si>
  <si>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</si>
  <si>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</si>
  <si>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</si>
  <si>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</si>
  <si>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</si>
  <si>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</si>
  <si>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</si>
  <si>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</si>
  <si>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</si>
  <si>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</si>
  <si>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</si>
  <si>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</si>
  <si>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</si>
  <si>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</si>
  <si>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</si>
  <si>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</si>
  <si>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</si>
  <si>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</si>
  <si>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</si>
  <si>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</si>
  <si>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</si>
  <si>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</si>
  <si>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</si>
  <si>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</si>
  <si>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</si>
  <si>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</si>
  <si>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</si>
  <si>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</si>
  <si>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</si>
  <si>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</si>
  <si>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</si>
  <si>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</si>
  <si>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</si>
  <si>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</si>
  <si>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</si>
  <si>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</si>
  <si>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</si>
  <si>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</si>
  <si>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</si>
  <si>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</si>
  <si>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</si>
  <si>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</si>
  <si>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</si>
  <si>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</si>
  <si>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</si>
  <si>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</si>
  <si>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</si>
  <si>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</si>
  <si>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</si>
  <si>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</si>
  <si>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</si>
  <si>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</si>
  <si>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</si>
  <si>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</si>
  <si>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</si>
  <si>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</si>
  <si>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</si>
  <si>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</si>
  <si>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</si>
  <si>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</si>
  <si>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</si>
  <si>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</si>
  <si>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</si>
  <si>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</si>
  <si>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</si>
  <si>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</si>
  <si>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</si>
  <si>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</si>
  <si>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</si>
  <si>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</si>
  <si>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</si>
  <si>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</si>
  <si>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</si>
  <si>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</si>
  <si>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</si>
  <si>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</si>
  <si>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</si>
  <si>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</si>
  <si>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</si>
  <si>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</si>
  <si>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</si>
  <si>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</si>
  <si>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</si>
  <si>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</si>
  <si>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</si>
  <si>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</si>
  <si>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</si>
  <si>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</si>
  <si>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</si>
  <si>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</si>
  <si>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</si>
  <si>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</si>
  <si>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</si>
  <si>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</si>
  <si>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</si>
  <si>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</si>
  <si>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</si>
  <si>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</si>
  <si>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</si>
  <si>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</si>
  <si>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</si>
  <si>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</si>
  <si>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</si>
  <si>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</si>
  <si>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</si>
  <si>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</si>
  <si>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</si>
  <si>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</si>
  <si>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</si>
  <si>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</si>
  <si>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</si>
  <si>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</si>
  <si>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</si>
  <si>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</si>
  <si>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</si>
  <si>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</si>
  <si>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</si>
  <si>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</si>
  <si>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</si>
  <si>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</si>
  <si>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</si>
  <si>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</si>
  <si>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</si>
  <si>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</si>
  <si>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</si>
  <si>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</si>
  <si>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</si>
  <si>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</si>
  <si>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</si>
  <si>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</si>
  <si>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</si>
  <si>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</si>
  <si>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</si>
  <si>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</si>
  <si>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</si>
  <si>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</si>
  <si>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</si>
  <si>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</si>
  <si>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</si>
  <si>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</si>
  <si>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</si>
  <si>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</si>
  <si>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</si>
  <si>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</si>
  <si>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</si>
  <si>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</si>
  <si>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</si>
  <si>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</si>
  <si>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</si>
  <si>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</si>
  <si>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</si>
  <si>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</si>
  <si>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</si>
  <si>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</si>
  <si>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</si>
  <si>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</si>
  <si>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</si>
  <si>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</si>
  <si>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</si>
  <si>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</si>
  <si>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</si>
  <si>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</si>
  <si>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</si>
  <si>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</si>
  <si>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</si>
  <si>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</si>
  <si>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</si>
  <si>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</si>
  <si>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</si>
  <si>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</si>
  <si>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</si>
  <si>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</si>
  <si>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</si>
  <si>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</si>
  <si>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</si>
  <si>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</si>
  <si>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</si>
  <si>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</si>
  <si>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</si>
  <si>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</si>
  <si>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</si>
  <si>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</si>
  <si>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</si>
  <si>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</si>
  <si>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</si>
  <si>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</si>
  <si>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</si>
  <si>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</si>
  <si>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</si>
  <si>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</si>
  <si>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</si>
  <si>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</si>
  <si>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</si>
  <si>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</si>
  <si>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</si>
  <si>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</si>
  <si>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</si>
  <si>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</si>
  <si>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</si>
  <si>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</si>
  <si>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</si>
  <si>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</si>
  <si>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</si>
  <si>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</si>
  <si>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</si>
  <si>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</si>
  <si>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</si>
  <si>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</si>
  <si>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</si>
  <si>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</si>
  <si>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</si>
  <si>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</si>
  <si>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</si>
  <si>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</si>
  <si>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</si>
  <si>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</si>
  <si>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</si>
  <si>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</si>
  <si>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</si>
  <si>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</si>
  <si>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</si>
  <si>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</si>
  <si>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</si>
  <si>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</si>
  <si>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</si>
  <si>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</si>
  <si>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</si>
  <si>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</si>
  <si>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</si>
  <si>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</si>
  <si>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</si>
  <si>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</si>
  <si>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</si>
  <si>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</si>
  <si>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</si>
  <si>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</si>
  <si>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</si>
  <si>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</si>
  <si>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</si>
  <si>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</si>
  <si>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</si>
  <si>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</si>
  <si>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</si>
  <si>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</si>
  <si>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</si>
  <si>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</si>
  <si>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</si>
  <si>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</si>
  <si>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</si>
  <si>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</si>
  <si>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</si>
  <si>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</si>
  <si>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</si>
  <si>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</si>
  <si>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</si>
  <si>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</si>
  <si>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</si>
  <si>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</si>
  <si>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</si>
  <si>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</si>
  <si>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</si>
  <si>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</si>
  <si>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</si>
  <si>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</si>
  <si>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</si>
  <si>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</si>
  <si>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</si>
  <si>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</si>
  <si>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</si>
  <si>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</si>
  <si>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</si>
  <si>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</si>
  <si>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</si>
  <si>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</si>
  <si>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</si>
  <si>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</si>
  <si>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</si>
  <si>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</si>
  <si>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</si>
  <si>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</si>
  <si>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</si>
  <si>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</si>
  <si>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</si>
  <si>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</si>
  <si>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</si>
  <si>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</si>
  <si>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</si>
  <si>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</si>
  <si>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</si>
  <si>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</si>
  <si>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</si>
  <si>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</si>
  <si>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</si>
  <si>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</si>
  <si>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</si>
  <si>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</si>
  <si>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</si>
  <si>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</si>
  <si>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</si>
  <si>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</si>
  <si>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</si>
  <si>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</si>
  <si>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</si>
  <si>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</si>
  <si>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</si>
  <si>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</si>
  <si>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</si>
  <si>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</si>
  <si>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</si>
  <si>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</si>
  <si>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</si>
  <si>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</si>
  <si>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</si>
  <si>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</si>
  <si>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</si>
  <si>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</si>
  <si>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</si>
  <si>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</si>
  <si>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</si>
  <si>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</si>
  <si>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</si>
  <si>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</si>
  <si>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</si>
  <si>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</si>
  <si>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</si>
  <si>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</si>
  <si>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</si>
  <si>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</si>
  <si>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</si>
  <si>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</si>
  <si>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</si>
  <si>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</si>
  <si>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</si>
  <si>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</si>
  <si>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</si>
  <si>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</si>
  <si>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</si>
  <si>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</si>
  <si>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</si>
  <si>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</si>
  <si>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</si>
  <si>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</si>
  <si>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</si>
  <si>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</si>
  <si>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</si>
  <si>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</si>
  <si>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</si>
  <si>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</si>
  <si>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</si>
  <si>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</si>
  <si>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</si>
  <si>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</si>
  <si>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</si>
  <si>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</si>
  <si>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</si>
  <si>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</si>
  <si>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</si>
  <si>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</si>
  <si>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</si>
  <si>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</si>
  <si>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</si>
  <si>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</si>
  <si>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</si>
  <si>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</si>
  <si>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</si>
  <si>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</si>
  <si>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</si>
  <si>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</si>
  <si>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</si>
  <si>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</si>
  <si>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</si>
  <si>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</si>
  <si>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</si>
  <si>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</si>
  <si>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</si>
  <si>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</si>
  <si>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</si>
  <si>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</si>
  <si>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</si>
  <si>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</si>
  <si>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</si>
  <si>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</si>
  <si>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</si>
  <si>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</si>
  <si>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</si>
  <si>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</si>
  <si>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</si>
  <si>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</si>
  <si>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</si>
  <si>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</si>
  <si>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</si>
  <si>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</si>
  <si>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</si>
  <si>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</si>
  <si>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</si>
  <si>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</si>
  <si>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</si>
  <si>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</si>
  <si>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</si>
  <si>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</si>
  <si>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</si>
  <si>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</si>
  <si>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</si>
  <si>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</si>
  <si>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</si>
  <si>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</si>
  <si>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</si>
  <si>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</si>
  <si>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</si>
  <si>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</si>
  <si>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</si>
  <si>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</si>
  <si>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</si>
  <si>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</si>
  <si>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</si>
  <si>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</si>
  <si>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</si>
  <si>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</si>
  <si>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</si>
  <si>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</si>
  <si>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</si>
  <si>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</si>
  <si>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</si>
  <si>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</si>
  <si>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</si>
  <si>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</si>
  <si>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</si>
  <si>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</si>
  <si>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</si>
  <si>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</si>
  <si>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</si>
  <si>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</si>
  <si>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</si>
  <si>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</si>
  <si>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</si>
  <si>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</si>
  <si>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</si>
  <si>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</si>
  <si>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</si>
  <si>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</si>
  <si>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</si>
  <si>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</si>
  <si>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</si>
  <si>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</si>
  <si>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</si>
  <si>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</si>
  <si>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</si>
  <si>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</si>
  <si>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</si>
  <si>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</si>
  <si>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</si>
  <si>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</si>
  <si>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</si>
  <si>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</si>
  <si>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</si>
  <si>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</si>
  <si>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</si>
  <si>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</si>
  <si>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</si>
  <si>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</si>
  <si>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</si>
  <si>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</si>
  <si>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</si>
  <si>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</si>
  <si>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</si>
  <si>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</si>
  <si>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</si>
  <si>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</si>
  <si>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</si>
  <si>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</si>
  <si>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</si>
  <si>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</si>
  <si>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</si>
  <si>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</si>
  <si>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</si>
  <si>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</si>
  <si>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</si>
  <si>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</si>
  <si>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</si>
  <si>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</si>
  <si>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</si>
  <si>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</si>
  <si>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</si>
  <si>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</si>
  <si>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</si>
  <si>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</si>
  <si>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</si>
  <si>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</si>
  <si>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</si>
  <si>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</si>
  <si>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</si>
  <si>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</si>
  <si>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</si>
  <si>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</si>
  <si>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</si>
  <si>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</si>
  <si>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</si>
  <si>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</si>
  <si>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</si>
  <si>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</si>
  <si>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</si>
  <si>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</si>
  <si>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</si>
  <si>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</si>
  <si>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</si>
  <si>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</si>
  <si>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</si>
  <si>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</si>
  <si>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</si>
  <si>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</si>
  <si>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</si>
  <si>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</si>
  <si>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</si>
  <si>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</si>
  <si>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</si>
  <si>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</si>
  <si>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</si>
  <si>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</si>
  <si>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</si>
  <si>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</si>
  <si>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</si>
  <si>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</si>
  <si>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</si>
  <si>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</si>
  <si>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</si>
  <si>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</si>
  <si>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</si>
  <si>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</si>
  <si>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</si>
  <si>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</si>
  <si>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</si>
  <si>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</si>
  <si>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</si>
  <si>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</si>
  <si>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</si>
  <si>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</si>
  <si>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</si>
  <si>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</si>
  <si>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</si>
  <si>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</si>
  <si>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</si>
  <si>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</si>
  <si>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</si>
  <si>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</si>
  <si>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</si>
  <si>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</si>
  <si>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</si>
  <si>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</si>
  <si>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</si>
  <si>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</si>
  <si>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</si>
  <si>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</si>
  <si>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</si>
  <si>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</si>
  <si>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</si>
  <si>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</si>
  <si>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</si>
  <si>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</si>
  <si>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</si>
  <si>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</si>
  <si>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</si>
  <si>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</si>
  <si>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</si>
  <si>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</si>
  <si>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</si>
  <si>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</si>
  <si>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</si>
  <si>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</si>
  <si>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</si>
  <si>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</si>
  <si>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</si>
  <si>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</si>
  <si>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</si>
  <si>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</si>
  <si>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</si>
  <si>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</si>
  <si>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</si>
  <si>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</si>
  <si>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</si>
  <si>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</si>
  <si>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</si>
  <si>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</si>
  <si>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</si>
  <si>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</si>
  <si>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</si>
  <si>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</si>
  <si>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</si>
  <si>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</si>
  <si>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</si>
  <si>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</si>
  <si>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</si>
  <si>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</si>
  <si>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</si>
  <si>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</si>
  <si>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</si>
  <si>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</si>
  <si>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</si>
  <si>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</si>
  <si>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</si>
  <si>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</si>
  <si>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</si>
  <si>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</si>
  <si>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</si>
  <si>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</si>
  <si>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</si>
  <si>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</si>
  <si>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</si>
  <si>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</si>
  <si>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</si>
  <si>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</si>
  <si>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</si>
  <si>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</si>
  <si>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</si>
  <si>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</si>
  <si>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</si>
  <si>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</si>
  <si>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</si>
  <si>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</si>
  <si>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</si>
  <si>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</si>
  <si>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</si>
  <si>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</si>
  <si>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</si>
  <si>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</si>
  <si>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</si>
  <si>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</si>
  <si>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</si>
  <si>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</si>
  <si>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</si>
  <si>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</si>
  <si>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</si>
  <si>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</si>
  <si>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</si>
  <si>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</si>
  <si>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</si>
  <si>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</si>
  <si>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</si>
  <si>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</si>
  <si>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</si>
  <si>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</si>
  <si>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</si>
  <si>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</si>
  <si>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</si>
  <si>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</si>
  <si>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</si>
  <si>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</si>
  <si>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</si>
  <si>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</si>
  <si>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</si>
  <si>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</si>
  <si>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</si>
  <si>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</si>
  <si>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</si>
  <si>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</si>
  <si>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</si>
  <si>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</si>
  <si>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</si>
  <si>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</si>
  <si>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</si>
  <si>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</si>
  <si>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</si>
  <si>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</si>
  <si>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</si>
  <si>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</si>
  <si>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</si>
  <si>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</si>
  <si>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</si>
  <si>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</si>
  <si>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</si>
  <si>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</si>
  <si>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</si>
  <si>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</si>
  <si>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</si>
  <si>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</si>
  <si>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</si>
  <si>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</si>
  <si>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</si>
  <si>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</si>
  <si>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</si>
  <si>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</si>
  <si>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</si>
  <si>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</si>
  <si>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</si>
  <si>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</si>
  <si>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</si>
  <si>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</si>
  <si>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</si>
  <si>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</si>
  <si>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</si>
  <si>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</si>
  <si>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</si>
  <si>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</si>
  <si>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</si>
  <si>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</si>
  <si>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</si>
  <si>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</si>
  <si>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</si>
  <si>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</si>
  <si>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</si>
  <si>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</si>
  <si>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</si>
  <si>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</si>
  <si>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</si>
  <si>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</si>
  <si>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</si>
  <si>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</si>
  <si>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</si>
  <si>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</si>
  <si>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</si>
  <si>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</si>
  <si>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</si>
  <si>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</si>
  <si>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</si>
  <si>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</si>
  <si>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</si>
  <si>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</si>
  <si>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</si>
  <si>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</si>
  <si>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</si>
  <si>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</si>
  <si>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</si>
  <si>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</si>
  <si>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</si>
  <si>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</si>
  <si>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</si>
  <si>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</si>
  <si>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</si>
  <si>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</si>
  <si>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</si>
  <si>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</si>
  <si>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</si>
  <si>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</si>
  <si>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</si>
  <si>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</si>
  <si>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</si>
  <si>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</si>
  <si>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</si>
  <si>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</si>
  <si>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</si>
  <si>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</si>
  <si>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</si>
  <si>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</si>
  <si>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</si>
  <si>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</si>
  <si>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</si>
  <si>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</si>
  <si>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</si>
  <si>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</si>
  <si>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</si>
  <si>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</si>
  <si>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</si>
  <si>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</si>
  <si>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</si>
  <si>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</si>
  <si>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</si>
  <si>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</si>
  <si>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</si>
  <si>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</si>
  <si>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</si>
  <si>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</si>
  <si>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</si>
  <si>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</si>
  <si>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</si>
  <si>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</si>
  <si>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</si>
  <si>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</si>
  <si>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</si>
  <si>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</si>
  <si>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</si>
  <si>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</si>
  <si>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</si>
  <si>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</si>
  <si>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</si>
  <si>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</si>
  <si>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</si>
  <si>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</si>
  <si>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</si>
  <si>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</si>
  <si>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</si>
  <si>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</si>
  <si>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</si>
  <si>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</si>
  <si>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</si>
  <si>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</si>
  <si>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</si>
  <si>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</si>
  <si>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</si>
  <si>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</si>
  <si>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</si>
  <si>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</si>
  <si>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</si>
  <si>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</si>
  <si>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</si>
  <si>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</si>
  <si>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</si>
  <si>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</si>
  <si>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</si>
  <si>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</si>
  <si>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</si>
  <si>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</si>
  <si>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</si>
  <si>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</si>
  <si>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</si>
  <si>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</si>
  <si>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</si>
  <si>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</si>
  <si>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</si>
  <si>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</si>
  <si>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</si>
  <si>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</si>
  <si>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</si>
  <si>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</si>
  <si>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</si>
  <si>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</si>
  <si>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</si>
  <si>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</si>
  <si>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</si>
  <si>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</si>
  <si>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</si>
  <si>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</si>
  <si>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</si>
  <si>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</si>
  <si>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</si>
  <si>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</si>
  <si>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</si>
  <si>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</si>
  <si>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</si>
  <si>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</si>
  <si>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</si>
  <si>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</si>
  <si>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</si>
  <si>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</si>
  <si>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</si>
  <si>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</si>
  <si>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</si>
  <si>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</si>
  <si>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</si>
  <si>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</si>
  <si>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</si>
  <si>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</si>
  <si>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</si>
  <si>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</si>
  <si>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</si>
  <si>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</si>
  <si>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</si>
  <si>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</si>
  <si>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</si>
  <si>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</si>
  <si>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</si>
  <si>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</si>
  <si>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</si>
  <si>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</si>
  <si>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</si>
  <si>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</si>
  <si>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</si>
  <si>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</si>
  <si>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</si>
  <si>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</si>
  <si>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</si>
  <si>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</si>
  <si>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</si>
  <si>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</si>
  <si>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</si>
  <si>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</si>
  <si>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</si>
  <si>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</si>
  <si>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</si>
  <si>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</si>
  <si>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</si>
  <si>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</si>
  <si>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</si>
  <si>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</si>
  <si>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</si>
  <si>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</si>
  <si>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</si>
  <si>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</si>
  <si>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</si>
  <si>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</si>
  <si>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</si>
  <si>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</si>
  <si>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</si>
  <si>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</si>
  <si>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</si>
  <si>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</si>
  <si>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</si>
  <si>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</si>
  <si>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</si>
  <si>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</si>
  <si>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</si>
  <si>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</si>
  <si>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</si>
  <si>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</si>
  <si>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</si>
  <si>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</si>
  <si>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</si>
  <si>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</si>
  <si>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</si>
  <si>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</si>
  <si>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</si>
  <si>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</si>
  <si>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</si>
  <si>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</si>
  <si>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</si>
  <si>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</si>
  <si>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</si>
  <si>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</si>
  <si>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</si>
  <si>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</si>
  <si>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</si>
  <si>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</si>
  <si>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</si>
  <si>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</si>
  <si>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</si>
  <si>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</si>
  <si>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</si>
  <si>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</si>
  <si>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</si>
  <si>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</si>
  <si>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</si>
  <si>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</si>
  <si>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</si>
  <si>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</si>
  <si>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</si>
  <si>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</si>
  <si>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</si>
  <si>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</si>
  <si>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</si>
  <si>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</si>
  <si>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</si>
  <si>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</si>
  <si>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</si>
  <si>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</si>
  <si>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</si>
  <si>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</si>
  <si>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</si>
  <si>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</si>
  <si>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</si>
  <si>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</si>
  <si>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</si>
  <si>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</si>
  <si>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</si>
  <si>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</si>
  <si>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</si>
  <si>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</si>
  <si>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</si>
  <si>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</si>
  <si>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</si>
  <si>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</si>
  <si>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</si>
  <si>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</si>
  <si>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</si>
  <si>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</si>
  <si>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</si>
  <si>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</si>
  <si>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</si>
  <si>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</si>
  <si>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</si>
  <si>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</si>
  <si>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</si>
  <si>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</si>
  <si>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</si>
  <si>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</si>
  <si>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</si>
  <si>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</si>
  <si>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</si>
  <si>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</si>
  <si>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</si>
  <si>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</si>
  <si>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</si>
  <si>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</si>
  <si>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</si>
  <si>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</si>
  <si>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</si>
  <si>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</si>
  <si>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</si>
  <si>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</si>
  <si>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</si>
  <si>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</si>
  <si>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</si>
  <si>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</si>
  <si>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</si>
  <si>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</si>
  <si>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</si>
  <si>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</si>
  <si>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</si>
  <si>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</si>
  <si>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</si>
  <si>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</si>
  <si>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</si>
  <si>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</si>
  <si>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</si>
  <si>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</si>
  <si>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</si>
  <si>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</si>
  <si>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</si>
  <si>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</si>
  <si>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</si>
  <si>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</si>
  <si>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</si>
  <si>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</si>
  <si>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</si>
  <si>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</si>
  <si>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</si>
  <si>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</si>
  <si>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</si>
  <si>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</si>
  <si>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</si>
  <si>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</si>
  <si>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</si>
  <si>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</si>
  <si>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</si>
  <si>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</si>
  <si>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</si>
  <si>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</si>
  <si>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</si>
  <si>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</si>
  <si>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</si>
  <si>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</si>
  <si>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</si>
  <si>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</si>
  <si>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</si>
  <si>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</si>
  <si>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</si>
  <si>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</si>
  <si>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</si>
  <si>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</si>
  <si>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</si>
  <si>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</si>
  <si>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</si>
  <si>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</si>
  <si>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</si>
  <si>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</si>
  <si>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</si>
  <si>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</si>
  <si>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</si>
  <si>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</si>
  <si>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</si>
  <si>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</si>
  <si>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</si>
  <si>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</si>
  <si>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</si>
  <si>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</si>
  <si>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</si>
  <si>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</si>
  <si>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</si>
  <si>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</si>
  <si>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</si>
  <si>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</si>
  <si>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</si>
  <si>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</si>
  <si>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</si>
  <si>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</si>
  <si>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</si>
  <si>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</si>
  <si>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</si>
  <si>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</si>
  <si>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</si>
  <si>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</si>
  <si>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</si>
  <si>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</si>
  <si>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</si>
  <si>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</si>
  <si>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</si>
  <si>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</si>
  <si>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</si>
  <si>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</si>
  <si>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</si>
  <si>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</si>
  <si>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</si>
  <si>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</si>
  <si>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</si>
  <si>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</si>
  <si>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</si>
  <si>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</si>
  <si>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</si>
  <si>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</si>
  <si>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</si>
  <si>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</si>
  <si>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</si>
  <si>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</si>
  <si>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</si>
  <si>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</si>
  <si>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</si>
  <si>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</si>
  <si>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</si>
  <si>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</si>
  <si>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</si>
  <si>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</si>
  <si>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</si>
  <si>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</si>
  <si>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</si>
  <si>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</si>
  <si>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</si>
  <si>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</si>
  <si>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</si>
  <si>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</si>
  <si>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</si>
  <si>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</si>
  <si>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</si>
  <si>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</si>
  <si>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</si>
  <si>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</si>
  <si>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</si>
  <si>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</si>
  <si>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</si>
  <si>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</si>
  <si>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</si>
  <si>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</si>
  <si>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</si>
  <si>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</si>
  <si>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</si>
  <si>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</si>
  <si>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</si>
  <si>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</si>
  <si>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</si>
  <si>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</si>
  <si>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</si>
  <si>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</si>
  <si>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</si>
  <si>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</si>
  <si>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</si>
  <si>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</si>
  <si>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</si>
  <si>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</si>
  <si>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</si>
  <si>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</si>
  <si>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</si>
  <si>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</si>
  <si>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</si>
  <si>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</si>
  <si>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</si>
  <si>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</si>
  <si>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</si>
  <si>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</si>
  <si>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</si>
  <si>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</si>
  <si>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</si>
  <si>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</si>
  <si>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</si>
  <si>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</si>
  <si>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</si>
  <si>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</si>
  <si>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</si>
  <si>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</si>
  <si>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</si>
  <si>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</si>
  <si>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</si>
  <si>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</si>
  <si>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</si>
  <si>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</si>
  <si>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</si>
  <si>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</si>
  <si>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</si>
  <si>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</si>
  <si>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</si>
  <si>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</si>
  <si>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</si>
  <si>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</si>
  <si>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</si>
  <si>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</si>
  <si>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</si>
  <si>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</si>
  <si>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</si>
  <si>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</si>
  <si>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</si>
  <si>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</si>
  <si>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</si>
  <si>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</si>
  <si>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</si>
  <si>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</si>
  <si>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</si>
  <si>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</si>
  <si>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</si>
  <si>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</si>
  <si>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</si>
  <si>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</si>
  <si>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</si>
  <si>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</si>
  <si>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</si>
  <si>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</si>
  <si>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</si>
  <si>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</si>
  <si>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</si>
  <si>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</si>
  <si>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</si>
  <si>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</si>
  <si>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</si>
  <si>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</si>
  <si>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</si>
  <si>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</si>
  <si>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</si>
  <si>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</si>
  <si>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</si>
  <si>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</si>
  <si>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</si>
  <si>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</si>
  <si>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</si>
  <si>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</si>
  <si>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</si>
  <si>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</si>
  <si>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</si>
  <si>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</si>
  <si>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</si>
  <si>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</si>
  <si>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</si>
  <si>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</si>
  <si>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</si>
  <si>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</si>
  <si>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</si>
  <si>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</si>
  <si>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</si>
  <si>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</si>
  <si>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</si>
  <si>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</si>
  <si>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</si>
  <si>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</si>
  <si>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</si>
  <si>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</si>
  <si>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</si>
  <si>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</si>
  <si>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</si>
  <si>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</si>
  <si>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</si>
  <si>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</si>
  <si>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</si>
  <si>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</si>
  <si>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</si>
  <si>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</si>
  <si>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</si>
  <si>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</si>
  <si>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</si>
  <si>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</si>
  <si>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</si>
  <si>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</si>
  <si>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</si>
  <si>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</si>
  <si>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</si>
  <si>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</si>
  <si>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</si>
  <si>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</si>
  <si>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</si>
  <si>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</si>
  <si>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</si>
  <si>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</si>
  <si>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</si>
  <si>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</si>
  <si>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</si>
  <si>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</si>
  <si>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</si>
  <si>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</si>
  <si>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</si>
  <si>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</si>
  <si>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</si>
  <si>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</si>
  <si>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</si>
  <si>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</si>
  <si>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</si>
  <si>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</si>
  <si>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</si>
  <si>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</si>
  <si>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</si>
  <si>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</si>
  <si>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</si>
  <si>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</si>
  <si>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</si>
  <si>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</si>
  <si>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</si>
  <si>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</si>
  <si>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</si>
  <si>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</si>
  <si>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</si>
  <si>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</si>
  <si>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</si>
  <si>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</si>
  <si>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</si>
  <si>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</si>
  <si>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</si>
  <si>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</si>
  <si>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</si>
  <si>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</si>
  <si>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</si>
  <si>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</si>
  <si>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</si>
  <si>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</si>
  <si>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</si>
  <si>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</si>
  <si>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</si>
  <si>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</si>
  <si>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</si>
  <si>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</si>
  <si>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</si>
  <si>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</si>
  <si>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</si>
  <si>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</si>
  <si>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</si>
  <si>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</si>
  <si>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</si>
  <si>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</si>
  <si>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</si>
  <si>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</si>
  <si>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</si>
  <si>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</si>
  <si>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</si>
  <si>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</si>
  <si>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</si>
  <si>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</si>
  <si>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</si>
  <si>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</si>
  <si>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</si>
  <si>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</si>
  <si>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</si>
  <si>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</si>
  <si>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</si>
  <si>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</si>
  <si>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</si>
  <si>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</si>
  <si>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</si>
  <si>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</si>
  <si>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</si>
  <si>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</si>
  <si>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</si>
  <si>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</si>
  <si>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</si>
  <si>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</si>
  <si>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</si>
  <si>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</si>
  <si>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</si>
  <si>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</si>
  <si>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</si>
  <si>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</si>
  <si>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</si>
  <si>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</si>
  <si>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</si>
  <si>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</si>
  <si>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</si>
  <si>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</si>
  <si>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</si>
  <si>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</si>
  <si>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</si>
  <si>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</si>
  <si>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</si>
  <si>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</si>
  <si>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</si>
  <si>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</si>
  <si>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</si>
  <si>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</si>
  <si>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</si>
  <si>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</si>
  <si>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</si>
  <si>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</si>
  <si>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</si>
  <si>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</si>
  <si>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</si>
  <si>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</si>
  <si>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</si>
  <si>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</si>
  <si>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</si>
  <si>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</si>
  <si>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</si>
  <si>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</si>
  <si>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</si>
  <si>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</si>
  <si>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</si>
  <si>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</si>
  <si>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</si>
  <si>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</si>
  <si>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</si>
  <si>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</si>
  <si>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</si>
  <si>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</si>
  <si>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</si>
  <si>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</si>
  <si>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</si>
  <si>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</si>
  <si>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</si>
  <si>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</si>
  <si>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</si>
  <si>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</si>
  <si>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</si>
  <si>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</si>
  <si>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</si>
  <si>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</si>
  <si>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</si>
  <si>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</si>
  <si>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</si>
  <si>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</si>
  <si>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</si>
  <si>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</si>
  <si>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</si>
  <si>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</si>
  <si>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</si>
  <si>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</si>
  <si>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</si>
  <si>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</si>
  <si>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</si>
  <si>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</si>
  <si>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</si>
  <si>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</si>
  <si>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</si>
  <si>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</si>
  <si>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</si>
  <si>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</si>
  <si>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</si>
  <si>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</si>
  <si>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</si>
  <si>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</si>
  <si>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</si>
  <si>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</si>
  <si>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</si>
  <si>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</si>
  <si>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</si>
  <si>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</si>
  <si>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</si>
  <si>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</si>
  <si>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</si>
  <si>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</si>
  <si>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</si>
  <si>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</si>
  <si>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</si>
  <si>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</si>
  <si>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</si>
  <si>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</si>
  <si>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</si>
  <si>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</si>
  <si>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</si>
  <si>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</si>
  <si>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</si>
  <si>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</si>
  <si>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</si>
  <si>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</si>
  <si>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</si>
  <si>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</si>
  <si>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</si>
  <si>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</si>
  <si>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</si>
  <si>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</si>
  <si>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</si>
  <si>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</si>
  <si>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</si>
  <si>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</si>
  <si>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</si>
  <si>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</si>
  <si>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</si>
  <si>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</si>
  <si>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</si>
  <si>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</si>
  <si>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</si>
  <si>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</si>
  <si>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</si>
  <si>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</si>
  <si>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</si>
  <si>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</si>
  <si>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</si>
  <si>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</si>
  <si>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</si>
  <si>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</si>
  <si>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</si>
  <si>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</si>
  <si>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</si>
  <si>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</si>
  <si>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</si>
  <si>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</si>
  <si>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</si>
  <si>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</si>
  <si>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</si>
  <si>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</si>
  <si>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</si>
  <si>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</si>
  <si>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</si>
  <si>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</si>
  <si>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</si>
  <si>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</si>
  <si>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</si>
  <si>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</si>
  <si>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</si>
  <si>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</si>
  <si>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</si>
  <si>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</si>
  <si>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</si>
  <si>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</si>
  <si>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</si>
  <si>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</si>
  <si>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</si>
  <si>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</si>
  <si>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</si>
  <si>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</si>
  <si>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</si>
  <si>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</si>
  <si>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</si>
  <si>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</si>
  <si>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</si>
  <si>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</si>
  <si>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</si>
  <si>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</si>
  <si>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</si>
  <si>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</si>
  <si>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</si>
  <si>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</si>
  <si>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</si>
  <si>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</si>
  <si>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</si>
  <si>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</si>
  <si>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</si>
  <si>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</si>
  <si>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</si>
  <si>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</si>
  <si>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</si>
  <si>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</si>
  <si>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</si>
  <si>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</si>
  <si>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</si>
  <si>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</si>
  <si>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</si>
  <si>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</si>
  <si>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</si>
  <si>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</si>
  <si>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</si>
  <si>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</si>
  <si>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</si>
  <si>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</si>
  <si>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</si>
  <si>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</si>
  <si>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</si>
  <si>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</si>
  <si>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</si>
  <si>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</si>
  <si>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</si>
  <si>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</si>
  <si>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</si>
  <si>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</si>
  <si>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</si>
  <si>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</si>
  <si>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</si>
  <si>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</si>
  <si>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</si>
  <si>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</si>
  <si>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</si>
  <si>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</si>
  <si>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</si>
  <si>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</si>
  <si>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</si>
  <si>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</si>
  <si>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</si>
  <si>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</si>
  <si>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</si>
  <si>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</si>
  <si>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</si>
  <si>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</si>
  <si>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</si>
  <si>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</si>
  <si>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</si>
  <si>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</si>
  <si>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</si>
  <si>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</si>
  <si>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</si>
  <si>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</si>
  <si>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</si>
  <si>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</si>
  <si>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</si>
  <si>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</si>
  <si>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</si>
  <si>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</si>
  <si>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</si>
  <si>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</si>
  <si>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</si>
  <si>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</si>
  <si>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</si>
  <si>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</si>
  <si>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</si>
  <si>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</si>
  <si>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</si>
  <si>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</si>
  <si>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</si>
  <si>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</si>
  <si>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</si>
  <si>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</si>
  <si>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</si>
  <si>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</si>
  <si>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</si>
  <si>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</si>
  <si>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</si>
  <si>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</si>
  <si>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</si>
  <si>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</si>
  <si>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</si>
  <si>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</si>
  <si>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</si>
  <si>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</si>
  <si>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</si>
  <si>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</si>
  <si>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</si>
  <si>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</si>
  <si>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</si>
  <si>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</si>
  <si>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</si>
  <si>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</si>
  <si>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</si>
  <si>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</si>
  <si>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</si>
  <si>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</si>
  <si>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</si>
  <si>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</si>
  <si>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</si>
  <si>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</si>
  <si>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</si>
  <si>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</si>
  <si>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</si>
  <si>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</si>
  <si>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</si>
  <si>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</si>
  <si>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</si>
  <si>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</si>
  <si>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</si>
  <si>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</si>
  <si>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</si>
  <si>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</si>
  <si>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</si>
  <si>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</si>
  <si>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</si>
  <si>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</si>
  <si>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</si>
  <si>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</si>
  <si>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</si>
  <si>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</si>
  <si>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</si>
  <si>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</si>
  <si>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</si>
  <si>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</si>
  <si>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</si>
  <si>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</si>
  <si>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</si>
  <si>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</si>
  <si>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</si>
  <si>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</si>
  <si>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</si>
  <si>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</si>
  <si>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</si>
  <si>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</si>
  <si>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</si>
  <si>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</si>
  <si>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</si>
  <si>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</si>
  <si>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</si>
  <si>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</si>
  <si>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</si>
  <si>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</si>
  <si>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</si>
  <si>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</si>
  <si>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</si>
  <si>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</si>
  <si>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</si>
  <si>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</si>
  <si>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</si>
  <si>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</si>
  <si>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</si>
  <si>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</si>
  <si>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</si>
  <si>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</si>
  <si>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</si>
  <si>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</si>
  <si>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</si>
  <si>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</si>
  <si>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</si>
  <si>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</si>
  <si>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</si>
  <si>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</si>
  <si>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</si>
  <si>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</si>
  <si>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</si>
  <si>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</si>
  <si>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</si>
  <si>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</si>
  <si>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</si>
  <si>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</si>
  <si>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</si>
  <si>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</si>
  <si>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</si>
  <si>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</si>
  <si>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</si>
  <si>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</si>
  <si>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</si>
  <si>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</si>
  <si>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</si>
  <si>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</si>
  <si>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</si>
  <si>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</si>
  <si>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</si>
  <si>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</si>
  <si>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</si>
  <si>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</si>
  <si>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</si>
  <si>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</si>
  <si>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</si>
  <si>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</si>
  <si>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</si>
  <si>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</si>
  <si>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</si>
  <si>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</si>
  <si>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</si>
  <si>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</si>
  <si>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</si>
  <si>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</si>
  <si>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</si>
  <si>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</si>
  <si>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</si>
  <si>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</si>
  <si>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</si>
  <si>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</si>
  <si>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</si>
  <si>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</si>
  <si>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</si>
  <si>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</si>
  <si>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</si>
  <si>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</si>
  <si>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</si>
  <si>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</si>
  <si>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</si>
  <si>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</si>
  <si>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</si>
  <si>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</si>
  <si>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</si>
  <si>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</si>
  <si>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</si>
  <si>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</si>
  <si>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</si>
  <si>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</si>
  <si>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</si>
  <si>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</si>
  <si>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</si>
  <si>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</si>
  <si>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</si>
  <si>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</si>
  <si>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</si>
  <si>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</si>
  <si>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</si>
  <si>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</si>
  <si>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</si>
  <si>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</si>
  <si>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</si>
  <si>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</si>
  <si>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</si>
  <si>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</si>
  <si>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</si>
  <si>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</si>
  <si>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</si>
  <si>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</si>
  <si>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</si>
  <si>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</si>
  <si>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</si>
  <si>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</si>
  <si>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</si>
  <si>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</si>
  <si>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</si>
  <si>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</si>
  <si>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</si>
  <si>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</si>
  <si>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</si>
  <si>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</si>
  <si>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</si>
  <si>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</si>
  <si>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</si>
  <si>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</si>
  <si>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</si>
  <si>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</si>
  <si>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</si>
  <si>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</si>
  <si>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</si>
  <si>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</si>
  <si>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</si>
  <si>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</si>
  <si>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</si>
  <si>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</si>
  <si>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</si>
  <si>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</si>
  <si>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</si>
  <si>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</si>
  <si>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</si>
  <si>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</si>
  <si>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</si>
  <si>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</si>
  <si>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</si>
  <si>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</si>
  <si>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</si>
  <si>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</si>
  <si>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</si>
  <si>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</si>
  <si>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</si>
  <si>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</si>
  <si>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</si>
  <si>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</si>
  <si>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</si>
  <si>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</si>
  <si>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</si>
  <si>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</si>
  <si>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</si>
  <si>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</si>
  <si>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</si>
  <si>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</si>
  <si>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</si>
  <si>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</si>
  <si>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</si>
  <si>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</si>
  <si>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</si>
  <si>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</si>
  <si>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</si>
  <si>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</si>
  <si>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</si>
  <si>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</si>
  <si>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</si>
  <si>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</si>
  <si>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</si>
  <si>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</si>
  <si>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</si>
  <si>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</si>
  <si>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</si>
  <si>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</si>
  <si>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</si>
  <si>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</si>
  <si>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</si>
  <si>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</si>
  <si>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</si>
  <si>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</si>
  <si>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</si>
  <si>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</si>
  <si>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</si>
  <si>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</si>
  <si>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</si>
  <si>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</si>
  <si>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</si>
  <si>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</si>
  <si>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</si>
  <si>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</si>
  <si>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</si>
  <si>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</si>
  <si>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</si>
  <si>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</si>
  <si>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</si>
  <si>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</si>
  <si>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</si>
  <si>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</si>
  <si>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</si>
  <si>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</si>
  <si>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</si>
  <si>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</si>
  <si>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</si>
  <si>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</si>
  <si>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</si>
  <si>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</si>
  <si>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</si>
  <si>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</si>
  <si>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</si>
  <si>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</si>
  <si>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</si>
  <si>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</si>
  <si>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</si>
  <si>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</si>
  <si>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</si>
  <si>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</si>
  <si>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</si>
  <si>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</si>
  <si>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</si>
  <si>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</si>
  <si>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</si>
  <si>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</si>
  <si>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</si>
  <si>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</si>
  <si>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</si>
  <si>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</si>
  <si>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</si>
  <si>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</si>
  <si>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</si>
  <si>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</si>
  <si>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</si>
  <si>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</si>
  <si>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</si>
  <si>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</si>
  <si>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</si>
  <si>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</si>
  <si>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</si>
  <si>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</si>
  <si>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</si>
  <si>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</si>
  <si>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</si>
  <si>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</si>
  <si>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</si>
  <si>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</si>
  <si>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</si>
  <si>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</si>
  <si>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</si>
  <si>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</si>
  <si>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</si>
  <si>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</si>
  <si>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</si>
  <si>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</si>
  <si>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</si>
  <si>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</si>
  <si>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</si>
  <si>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</si>
  <si>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</si>
  <si>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</si>
  <si>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</si>
  <si>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</si>
  <si>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</si>
  <si>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</si>
  <si>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</si>
  <si>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</si>
  <si>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</si>
  <si>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</si>
  <si>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</si>
  <si>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</si>
  <si>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</si>
  <si>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</si>
  <si>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</si>
  <si>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</si>
  <si>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</si>
  <si>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</si>
  <si>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</si>
  <si>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</si>
  <si>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</si>
  <si>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</si>
  <si>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</si>
  <si>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</si>
  <si>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</si>
  <si>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</si>
  <si>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</si>
  <si>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</si>
  <si>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</si>
  <si>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</si>
  <si>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</si>
  <si>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</si>
  <si>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</si>
  <si>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</si>
  <si>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</si>
  <si>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</si>
  <si>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</si>
  <si>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</si>
  <si>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</si>
  <si>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</si>
  <si>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</si>
  <si>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</si>
  <si>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</si>
  <si>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</si>
  <si>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</si>
  <si>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</si>
  <si>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</si>
  <si>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</si>
  <si>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</si>
  <si>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</si>
  <si>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</si>
  <si>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</si>
  <si>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</si>
  <si>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</si>
  <si>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</si>
  <si>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</si>
  <si>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</si>
  <si>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</si>
  <si>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</si>
  <si>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</si>
  <si>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</si>
  <si>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</si>
  <si>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</si>
  <si>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</si>
  <si>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</si>
  <si>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</si>
  <si>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</si>
  <si>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</si>
  <si>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</si>
  <si>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</si>
  <si>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</si>
  <si>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</si>
  <si>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</si>
  <si>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</si>
  <si>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</si>
  <si>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</si>
  <si>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</si>
  <si>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</si>
  <si>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</si>
  <si>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</si>
  <si>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</si>
  <si>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</si>
  <si>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</si>
  <si>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</si>
  <si>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</si>
  <si>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</si>
  <si>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</si>
  <si>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</si>
  <si>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</si>
  <si>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</si>
  <si>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</si>
  <si>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</si>
  <si>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</si>
  <si>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</si>
  <si>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</si>
  <si>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</si>
  <si>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</si>
  <si>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</si>
  <si>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</si>
  <si>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</si>
  <si>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</si>
  <si>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</si>
  <si>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</si>
  <si>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</si>
  <si>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</si>
  <si>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</si>
  <si>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</si>
  <si>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</si>
  <si>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</si>
  <si>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</si>
  <si>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</si>
  <si>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</si>
  <si>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</si>
  <si>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</si>
  <si>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</si>
  <si>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</si>
  <si>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</si>
  <si>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</si>
  <si>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</si>
  <si>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</si>
  <si>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</si>
  <si>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</si>
  <si>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</si>
  <si>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</si>
  <si>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</si>
  <si>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</si>
  <si>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</si>
  <si>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</si>
  <si>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</si>
  <si>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</si>
  <si>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</si>
  <si>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</si>
  <si>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</si>
  <si>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</si>
  <si>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</si>
  <si>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</si>
  <si>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</si>
  <si>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</si>
  <si>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</si>
  <si>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</si>
  <si>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</si>
  <si>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</si>
  <si>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</si>
  <si>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</si>
  <si>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</si>
  <si>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</si>
  <si>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</si>
  <si>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</si>
  <si>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</si>
  <si>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</si>
  <si>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</si>
  <si>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</si>
  <si>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</si>
  <si>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</si>
  <si>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</si>
  <si>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</si>
  <si>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</si>
  <si>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</si>
  <si>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</si>
  <si>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</si>
  <si>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</si>
  <si>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</si>
  <si>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</si>
  <si>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</si>
  <si>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</si>
  <si>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</si>
  <si>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</si>
  <si>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</si>
  <si>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</si>
  <si>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</si>
  <si>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</si>
  <si>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</si>
  <si>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</si>
  <si>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</si>
  <si>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</si>
  <si>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</si>
  <si>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</si>
  <si>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</si>
  <si>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</si>
  <si>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</si>
  <si>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</si>
  <si>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</si>
  <si>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</si>
  <si>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</si>
  <si>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</si>
  <si>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</si>
  <si>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</si>
  <si>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</si>
  <si>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</si>
  <si>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</si>
  <si>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</si>
  <si>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</si>
  <si>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</si>
  <si>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</si>
  <si>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</si>
  <si>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</si>
  <si>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</si>
  <si>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</si>
  <si>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</si>
  <si>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</si>
  <si>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</si>
  <si>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</si>
  <si>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</si>
  <si>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</si>
  <si>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</si>
  <si>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</si>
  <si>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</si>
  <si>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</si>
  <si>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</si>
  <si>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</si>
  <si>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</si>
  <si>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</si>
  <si>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</si>
  <si>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</si>
  <si>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</si>
  <si>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</si>
  <si>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</si>
  <si>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</si>
  <si>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</si>
  <si>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</si>
  <si>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</si>
  <si>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</si>
  <si>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</si>
  <si>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</si>
  <si>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</si>
  <si>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</si>
  <si>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</si>
  <si>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</si>
  <si>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</si>
  <si>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</si>
  <si>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</si>
  <si>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</si>
  <si>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</si>
  <si>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</si>
  <si>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</si>
  <si>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</si>
  <si>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</si>
  <si>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</si>
  <si>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</si>
  <si>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</si>
  <si>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</si>
  <si>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</si>
  <si>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</si>
  <si>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</si>
  <si>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</si>
  <si>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</si>
  <si>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</si>
  <si>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</si>
  <si>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</si>
  <si>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</si>
  <si>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</si>
  <si>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</si>
  <si>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</si>
  <si>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</si>
  <si>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</si>
  <si>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</si>
  <si>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</si>
  <si>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</si>
  <si>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</si>
  <si>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</si>
  <si>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</si>
  <si>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</si>
  <si>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</si>
  <si>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</si>
  <si>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</si>
  <si>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</si>
  <si>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</si>
  <si>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</si>
  <si>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</si>
  <si>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</si>
  <si>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</si>
  <si>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</si>
  <si>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</si>
  <si>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</si>
  <si>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</si>
  <si>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</si>
  <si>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</si>
  <si>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</si>
  <si>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</si>
  <si>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</si>
  <si>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</si>
  <si>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</si>
  <si>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</si>
  <si>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</si>
  <si>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</si>
  <si>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</si>
  <si>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</si>
  <si>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</si>
  <si>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</si>
  <si>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</si>
  <si>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</si>
  <si>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</si>
  <si>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</si>
  <si>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</si>
  <si>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</si>
  <si>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</si>
  <si>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</si>
  <si>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</si>
  <si>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</si>
  <si>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</si>
  <si>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</si>
  <si>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</si>
  <si>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</si>
  <si>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</si>
  <si>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</si>
  <si>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</si>
  <si>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</si>
  <si>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</si>
  <si>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</si>
  <si>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</si>
  <si>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</si>
  <si>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</si>
  <si>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</si>
  <si>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</si>
  <si>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</si>
  <si>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</si>
  <si>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</si>
  <si>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</si>
  <si>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</si>
  <si>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</si>
  <si>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</si>
  <si>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</si>
  <si>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</si>
  <si>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</si>
  <si>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</si>
  <si>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</si>
  <si>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</si>
  <si>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</si>
  <si>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</si>
  <si>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</si>
  <si>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</si>
  <si>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</si>
  <si>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</si>
  <si>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</si>
  <si>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</si>
  <si>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</si>
  <si>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</si>
  <si>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</si>
  <si>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</si>
  <si>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</si>
  <si>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</si>
  <si>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</si>
  <si>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</si>
  <si>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</si>
  <si>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</si>
  <si>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</si>
  <si>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</si>
  <si>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</si>
  <si>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</si>
  <si>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</si>
  <si>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</si>
  <si>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</si>
  <si>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</si>
  <si>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</si>
  <si>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</si>
  <si>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</si>
  <si>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</si>
  <si>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</si>
  <si>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</si>
  <si>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</si>
  <si>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</si>
  <si>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</si>
  <si>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</si>
  <si>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</si>
  <si>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</si>
  <si>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</si>
  <si>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</si>
  <si>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</si>
  <si>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</si>
  <si>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</si>
  <si>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</si>
  <si>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</si>
  <si>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</si>
  <si>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</si>
  <si>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</si>
  <si>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</si>
  <si>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</si>
  <si>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</si>
  <si>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</si>
  <si>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</si>
  <si>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</si>
  <si>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</si>
  <si>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</si>
  <si>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</si>
  <si>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</si>
  <si>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</si>
  <si>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</si>
  <si>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</si>
  <si>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</si>
  <si>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</si>
  <si>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</si>
  <si>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</si>
  <si>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</si>
  <si>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</si>
  <si>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</si>
  <si>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</si>
  <si>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</si>
  <si>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</si>
  <si>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</si>
  <si>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</si>
  <si>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</si>
  <si>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</si>
  <si>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</si>
  <si>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</si>
  <si>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</si>
  <si>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</si>
  <si>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</si>
  <si>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</si>
  <si>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</si>
  <si>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</si>
  <si>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</si>
  <si>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</si>
  <si>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</si>
  <si>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</si>
  <si>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</si>
  <si>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</si>
  <si>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</si>
  <si>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</si>
  <si>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</si>
  <si>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</si>
  <si>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</si>
  <si>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</si>
  <si>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</si>
  <si>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</si>
  <si>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</si>
  <si>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</si>
  <si>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</si>
  <si>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</si>
  <si>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</si>
  <si>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</si>
  <si>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</si>
  <si>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</si>
  <si>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</si>
  <si>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</si>
  <si>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</si>
  <si>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</si>
  <si>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</si>
  <si>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</si>
  <si>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</si>
  <si>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</si>
  <si>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</si>
  <si>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</si>
  <si>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</si>
  <si>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</si>
  <si>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</si>
  <si>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</si>
  <si>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</si>
  <si>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</si>
  <si>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</si>
  <si>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</si>
  <si>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</si>
  <si>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</si>
  <si>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</si>
  <si>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</si>
  <si>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</si>
  <si>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</si>
  <si>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</si>
  <si>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</si>
  <si>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</si>
  <si>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</si>
  <si>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</si>
  <si>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</si>
  <si>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</si>
  <si>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</si>
  <si>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</si>
  <si>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</si>
  <si>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</si>
  <si>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</si>
  <si>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</si>
  <si>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</si>
  <si>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</si>
  <si>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</si>
  <si>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</si>
  <si>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</si>
  <si>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</si>
  <si>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</si>
  <si>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</si>
  <si>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</si>
  <si>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</si>
  <si>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</si>
  <si>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</si>
  <si>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</si>
  <si>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</si>
  <si>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</si>
  <si>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</si>
  <si>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</si>
  <si>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</si>
  <si>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</si>
  <si>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</si>
  <si>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</si>
  <si>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</si>
  <si>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</si>
  <si>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</si>
  <si>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</si>
  <si>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</si>
  <si>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</si>
  <si>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</si>
  <si>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</si>
  <si>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</si>
  <si>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</si>
  <si>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</si>
  <si>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</si>
  <si>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</si>
  <si>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</si>
  <si>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</si>
  <si>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</si>
  <si>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</si>
  <si>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</si>
  <si>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</si>
  <si>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</si>
  <si>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</si>
  <si>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</si>
  <si>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</si>
  <si>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</si>
  <si>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</si>
  <si>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</si>
  <si>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</si>
  <si>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</si>
  <si>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</si>
  <si>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</si>
  <si>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</si>
  <si>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</si>
  <si>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</si>
  <si>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</si>
  <si>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</si>
  <si>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</si>
  <si>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</si>
  <si>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</si>
  <si>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</si>
  <si>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</si>
  <si>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</si>
  <si>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</si>
  <si>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</si>
  <si>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</si>
  <si>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</si>
  <si>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</si>
  <si>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</si>
  <si>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</si>
  <si>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</si>
  <si>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</si>
  <si>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</si>
  <si>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</si>
  <si>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</si>
  <si>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</si>
  <si>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</si>
  <si>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</si>
  <si>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</si>
  <si>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</si>
  <si>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</si>
  <si>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</si>
  <si>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</si>
  <si>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</si>
  <si>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</si>
  <si>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</si>
  <si>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</si>
  <si>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</si>
  <si>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</si>
  <si>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</si>
  <si>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</si>
  <si>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</si>
  <si>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</si>
  <si>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</si>
  <si>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</si>
  <si>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</si>
  <si>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</si>
  <si>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</si>
  <si>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</si>
  <si>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</si>
  <si>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</si>
  <si>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</si>
  <si>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</si>
  <si>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</si>
  <si>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</si>
  <si>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</si>
  <si>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</si>
  <si>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</si>
  <si>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</si>
  <si>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</si>
  <si>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</si>
  <si>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</si>
  <si>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</si>
  <si>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</si>
  <si>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</si>
  <si>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</si>
  <si>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</si>
  <si>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</si>
  <si>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</si>
  <si>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</si>
  <si>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</si>
  <si>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</si>
  <si>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</si>
  <si>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</si>
  <si>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</si>
  <si>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</si>
  <si>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</si>
  <si>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</si>
  <si>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</si>
  <si>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</si>
  <si>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</si>
  <si>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</si>
  <si>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</si>
  <si>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</si>
  <si>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</si>
  <si>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</si>
  <si>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</si>
  <si>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</si>
  <si>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</si>
  <si>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</si>
  <si>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</si>
  <si>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</si>
  <si>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</si>
  <si>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</si>
  <si>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</si>
  <si>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</si>
  <si>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</si>
  <si>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</si>
  <si>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</si>
  <si>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</si>
  <si>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</si>
  <si>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</si>
  <si>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</si>
  <si>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</si>
  <si>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</si>
  <si>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</si>
  <si>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</si>
  <si>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</si>
  <si>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</si>
  <si>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</si>
  <si>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</si>
  <si>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</si>
  <si>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</si>
  <si>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</si>
  <si>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</si>
  <si>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</si>
  <si>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</si>
  <si>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</si>
  <si>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</si>
  <si>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</si>
  <si>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</si>
  <si>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</si>
  <si>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</si>
  <si>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</si>
  <si>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</si>
  <si>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AHT2158</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</si>
  <si>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</si>
  <si>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</si>
  <si>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</si>
  <si>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</si>
  <si>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</si>
  <si>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</si>
  <si>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</si>
  <si>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</si>
  <si>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</si>
  <si>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</si>
  <si>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</si>
  <si>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</si>
  <si>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</si>
  <si>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</si>
  <si>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TT-20251025-01764, NO PCM</t>
  </si>
  <si>
    <t>N/A</t>
  </si>
  <si>
    <t>EM Team moved ETA: 40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</si>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</sst>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4" totalsRowShown="0" headerRowDxfId="31" dataDxfId="30" headerRowBorderDxfId="28" tableBorderDxfId="29">
  <autoFilter ref="A1:L45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293.96337777777808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13.468389120367647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45956.91180347222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45956.91180347222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45956.91180347222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45956.91180347222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45956.91180347222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45956.91180347222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45956.91180347222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45956.91180347222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45956.91180347222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45956.91180347222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45956.91180347222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45956.91180347222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45956.91180347222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45956.91180347222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45956.91180347222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45956.91180347222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45956.91180347222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45956.91180347222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45956.91180347222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45956.91180347222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45956.91180347222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45956.91180347222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45956.91180347222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45956.91180347222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45956.91180347222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45956.91180347222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45956.91180347222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45956.91180347222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45956.91180347222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45956.91180347222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45956.91180347222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45956.91180347222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45956.91180347222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45956.91180347222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45956.91180347222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45956.91180347222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45956.91180347222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45956.91180347222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45956.91180347222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45956.91180347222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45956.91180347222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45956.91180347222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45956.91180347222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45956.91180347222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45956.91180347222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45956.91180347222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45956.91180347222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45956.91180347222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45956.91180347222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45956.91180347222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45956.91180347222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45956.91180347222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45956.91180347222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8F2A273-77DF-48CD-892B-95F47C42448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131.91196550925815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45956.91180347222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45956.91180347222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45956.91180347222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45956.91180347222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45956.91180347222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45956.91180347222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45956.91180347222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45956.91180347222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45956.91180347222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45956.91180347222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45956.91180347222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45956.91180347222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45956.91180347222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45956.91180347222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45956.91180347222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45956.91180347222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45956.91180347222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45956.91180347222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45956.91180347222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45956.91180347222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45956.91180347222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45956.91180347222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45956.91180347222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45956.91180347222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45956.91180347222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45956.91180347222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45956.91180347222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45956.91180347222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45956.91180347222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45956.91180347222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45956.91180347222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45956.91180347222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45956.91180347222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45956.91180347222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45956.91180347222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45956.91180347222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45956.91180347222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45956.91180347222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45956.91180347222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45956.91180347222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45956.91180347222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45956.91180347222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45956.91180347222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45956.91180347222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45956.91180347222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45956.91180347222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45956.91180347222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45956.91180347222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45956.91180347222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45956.91180347222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45956.91180347222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45956.91180347222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45956.91180347222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45956.91180347222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45956.91180347222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45956.91180347222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45956.91180347222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45956.91180347222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45956.91180347222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45956.91180347222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45956.91180347222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45956.91180347222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45956.91180347222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45956.91180347222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45956.91180347222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45956.91180347222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45956.91180347222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45956.91180347222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45956.91180347222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45956.91180347222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45956.91180347222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45956.91180347222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45956.91180347222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45956.91180347222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45956.91180347222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45956.91180347222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45956.91180347222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45956.91180347222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45956.91180347222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45956.91180347222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45956.91180347222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45956.91180347222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45956.91180347222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45956.91180347222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45956.91180347222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45956.91180347222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45956.91180347222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45956.91180347222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45956.91180347222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45956.91180347222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45956.91180347222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45956.91180347222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45956.91180347222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45956.91180347222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45956.91180347222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45956.91180347222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45956.91180347222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45956.91180347222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45956.91180347222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45956.91180347222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45956.91180347222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45956.91180347222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45956.91180347222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45956.91180347222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45956.91180347222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45956.91180347222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45956.91180347222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45956.91180347222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45956.91180347222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45956.91180347222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45956.91180347222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45956.91180347222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45956.91180347222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45956.91180347222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45956.91180347222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45956.91180347222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45956.91180347222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45956.91180347222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45956.91180347222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45956.91180347222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45956.91180347222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45956.91180347222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45956.91180347222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45956.91180347222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45956.91180347222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45956.91180347222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45956.91180347222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45956.91180347222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45956.91180347222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45956.91180347222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45956.91180347222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45956.91180347222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45956.91180347222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45956.91180347222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45956.91180347222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45956.91180347222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45956.91180347222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45956.91180347222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45956.91180347222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45956.91180347222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45956.91180347222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45956.91180347222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45956.91180347222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45956.91180347222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45956.91180347222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45956.91180347222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45956.91180347222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45956.91180347222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45956.91180347222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45956.91180347222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45956.91180347222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45956.91180347222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45956.91180347222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45956.91180347222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45956.91180347222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45956.91180347222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45956.91180347222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45956.91180347222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45956.91180347222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45956.91180347222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45956.91180347222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45956.91180347222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45956.91180347222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45956.91180347222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45956.91180347222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45956.91180347222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45956.91180347222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45956.91180347222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45956.91180347222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45956.91180347222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45956.91180347222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45956.91180347222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45956.91180347222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45956.91180347222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45956.91180347222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45956.91180347222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45956.91180347222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45956.91180347222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45956.91180347222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45956.91180347222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45956.91180347222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45956.91180347222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45956.91180347222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45956.91180347222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45956.91180347222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45956.91180347222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45956.91180347222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45956.91180347222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45956.91180347222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45956.91180347222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45956.91180347222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45956.91180347222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45956.91180347222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45956.91180347222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45956.91180347222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45956.91180347222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45956.91180347222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45956.91180347222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45956.91180347222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45956.91180347222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45956.91180347222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45956.91180347222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45956.91180347222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45956.91180347222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45956.91180347222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45956.91180347222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45956.91180347222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45956.91180347222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45956.91180347222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45956.91180347222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11" sqref="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45956.911803703704</v>
      </c>
      <c r="H2" s="22"/>
      <c r="I2" s="19" t="str">
        <f>IFERROR(VLOOKUP(D2,DB!A:F,6,0),"")</f>
        <v/>
      </c>
      <c r="J2" s="18" t="str">
        <f>IFERROR(VLOOKUP(D2,DB!A:G,7,0),"")</f>
        <v/>
      </c>
      <c r="K2" s="46"/>
      <c r="L2" s="23" t="str">
        <f>IFERROR(VLOOKUP(D2,DB!A:I,9,0),"")</f>
        <v/>
      </c>
    </row>
    <row r="3" spans="1:13" ht="15" customHeight="1">
      <c r="A3" s="19"/>
      <c r="B3" s="63" t="str">
        <f>IFERROR(VLOOKUP(D3,DB!A:K,11,0),"")</f>
        <v/>
      </c>
      <c r="C3" s="18"/>
      <c r="D3" s="19" t="s">
        <v>39084</v>
      </c>
      <c r="E3" s="18"/>
      <c r="F3" s="20"/>
      <c r="G3" s="21">
        <f t="shared" ca="1" si="0"/>
        <v>45956.911803703704</v>
      </c>
      <c r="H3" s="22"/>
      <c r="I3" s="19" t="str">
        <f>IFERROR(VLOOKUP(D3,DB!A:F,6,0),"")</f>
        <v/>
      </c>
      <c r="J3" s="18" t="str">
        <f>IFERROR(VLOOKUP(D3,DB!A:G,7,0),"")</f>
        <v/>
      </c>
      <c r="K3" s="46"/>
      <c r="L3" s="23" t="str">
        <f>IFERROR(VLOOKUP(D3,DB!A:I,9,0),"")</f>
        <v/>
      </c>
    </row>
    <row r="4" spans="1:13" ht="15" customHeight="1">
      <c r="A4" s="19"/>
      <c r="B4" s="63" t="str">
        <f>IFERROR(VLOOKUP(D4,DB!A:K,11,0),"")</f>
        <v>R3</v>
      </c>
      <c r="C4" s="18"/>
      <c r="D4" s="18" t="s">
        <v>5183</v>
      </c>
      <c r="E4" s="18"/>
      <c r="F4" s="20"/>
      <c r="G4" s="21">
        <f t="shared" ca="1" si="0"/>
        <v>45956.911803703704</v>
      </c>
      <c r="H4" s="22"/>
      <c r="I4" s="19" t="str">
        <f>IFERROR(VLOOKUP(D4,DB!A:F,6,0),"")</f>
        <v>SCECO-Rental-Genset</v>
      </c>
      <c r="J4" s="18" t="str">
        <f>IFERROR(VLOOKUP(D4,DB!A:G,7,0),"")</f>
        <v>In progress</v>
      </c>
      <c r="K4" s="46"/>
      <c r="L4" s="23" t="str">
        <f>IFERROR(VLOOKUP(D4,DB!A:I,9,0),"")</f>
        <v>Zain</v>
      </c>
    </row>
    <row r="5" spans="1:13" ht="15" customHeight="1">
      <c r="A5" s="19"/>
      <c r="B5" s="63" t="str">
        <f>IFERROR(VLOOKUP(D5,DB!A:K,11,0),"")</f>
        <v>R3</v>
      </c>
      <c r="C5" s="18"/>
      <c r="D5" s="18" t="s">
        <v>5270</v>
      </c>
      <c r="E5" s="18"/>
      <c r="F5" s="20"/>
      <c r="G5" s="21">
        <f t="shared" ca="1" si="0"/>
        <v>45956.911803703704</v>
      </c>
      <c r="H5" s="22"/>
      <c r="I5" s="19" t="str">
        <f>IFERROR(VLOOKUP(D5,DB!A:F,6,0),"")</f>
        <v>Power Cube</v>
      </c>
      <c r="J5" s="18" t="str">
        <f>IFERROR(VLOOKUP(D5,DB!A:G,7,0),"")</f>
        <v>Good</v>
      </c>
      <c r="K5" s="46"/>
      <c r="L5" s="23" t="str">
        <f>IFERROR(VLOOKUP(D5,DB!A:I,9,0),"")</f>
        <v>Zain</v>
      </c>
    </row>
    <row r="6" spans="1:13" ht="15" customHeight="1">
      <c r="A6" s="19"/>
      <c r="B6" s="63" t="str">
        <f>IFERROR(VLOOKUP(D6,DB!A:K,11,0),"")</f>
        <v>R3</v>
      </c>
      <c r="C6" s="18"/>
      <c r="D6" s="18" t="s">
        <v>19145</v>
      </c>
      <c r="E6" s="18"/>
      <c r="F6" s="20"/>
      <c r="G6" s="21">
        <f t="shared" ca="1" si="0"/>
        <v>45956.911803703704</v>
      </c>
      <c r="H6" s="22"/>
      <c r="I6" s="19" t="str">
        <f>IFERROR(VLOOKUP(D6,DB!A:F,6,0),"")</f>
        <v>Power Cube</v>
      </c>
      <c r="J6" s="18" t="str">
        <f>IFERROR(VLOOKUP(D6,DB!A:G,7,0),"")</f>
        <v>No BB Design+Good</v>
      </c>
      <c r="K6" s="46"/>
      <c r="L6" s="23" t="str">
        <f>IFERROR(VLOOKUP(D6,DB!A:I,9,0),"")</f>
        <v>Latis</v>
      </c>
    </row>
    <row r="7" spans="1:13" ht="15" customHeight="1">
      <c r="A7" s="19"/>
      <c r="B7" s="63" t="str">
        <f>IFERROR(VLOOKUP(D7,DB!A:K,11,0),"")</f>
        <v>R3</v>
      </c>
      <c r="C7" s="18"/>
      <c r="D7" s="18" t="s">
        <v>5171</v>
      </c>
      <c r="E7" s="18"/>
      <c r="F7" s="20"/>
      <c r="G7" s="21">
        <f t="shared" ca="1" si="0"/>
        <v>45956.911803703704</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45956.911803703704</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5116</v>
      </c>
      <c r="E9" s="18"/>
      <c r="F9" s="20"/>
      <c r="G9" s="21">
        <f t="shared" ca="1" si="0"/>
        <v>45956.911803703704</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24972</v>
      </c>
      <c r="E10" s="18"/>
      <c r="F10" s="20"/>
      <c r="G10" s="21">
        <f t="shared" ref="G10:G73" ca="1" si="1">IFERROR(NOW()-F10,"-")</f>
        <v>45956.911803703704</v>
      </c>
      <c r="H10" s="22"/>
      <c r="I10" s="19" t="str">
        <f>IFERROR(VLOOKUP(D10,DB!A:F,6,0),"")</f>
        <v>Power Cube</v>
      </c>
      <c r="J10" s="18" t="str">
        <f>IFERROR(VLOOKUP(D10,DB!A:G,7,0),"")</f>
        <v>No BB Design+Good</v>
      </c>
      <c r="K10" s="46"/>
      <c r="L10" s="23" t="str">
        <f>IFERROR(VLOOKUP(D10,DB!A:I,9,0),"")</f>
        <v>Latis</v>
      </c>
    </row>
    <row r="11" spans="1:13" ht="15" customHeight="1">
      <c r="A11" s="19"/>
      <c r="B11" s="63" t="str">
        <f>IFERROR(VLOOKUP(D11,DB!A:K,11,0),"")</f>
        <v/>
      </c>
      <c r="C11" s="18"/>
      <c r="D11" s="18"/>
      <c r="E11" s="18"/>
      <c r="F11" s="20"/>
      <c r="G11" s="21">
        <f t="shared" ca="1" si="1"/>
        <v>45956.911803703704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45956.911803703704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45956.911803703704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45956.911803703704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45956.911803703704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45956.911803703704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45956.911803703704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45956.911803703704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45956.911803703704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45956.911803703704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45956.911803703704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45956.911803703704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45956.911803703704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45956.911803703704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45956.911803703704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45956.911803703704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45956.911803703704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45956.911803703704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45956.911803703704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45956.911803703704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45956.911803703704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45956.911803703704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45956.911803703704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45956.911803703704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45956.911803703704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45956.911803703704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45956.911803703704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45956.911803703704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45956.911803703704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45956.911803703704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45956.911803703704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45956.911803703704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45956.911803703704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45956.911803703704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45956.911803703704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45956.911803703704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45956.911803703704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45956.911803703704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45956.911803703704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45956.911803703704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45956.911803703704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45956.911803703704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45956.911803703704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45956.911803703704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45956.911803703704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45956.911803703704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45956.911803703704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45956.911803703704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45956.911803703704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45956.911803703704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45956.911803703704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45956.911803703704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45956.911803703704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45956.911803703704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45956.911803703704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45956.911803703704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45956.911803703704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45956.911803703704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45956.911803703704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45956.911803703704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45956.911803703704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45956.911803703704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45956.911803703704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45956.911803703704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45956.911803703704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45956.911803703704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45956.911803703704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45956.911803703704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45956.911803703704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45956.911803703704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45956.911803703704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45956.911803703704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45956.911803703704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45956.911803703704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45956.911803703704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45956.911803703704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45956.911803703704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45956.911803703704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45956.911803703704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45956.911803703704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45956.911803703704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45956.911803703704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45956.911803703704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45956.911803703704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45956.911803703704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45956.911803703704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45956.911803703704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45956.911803703704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45956.911803703704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45956.911803703704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45956.911803703704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45956.911803703704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45956.911803703704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45956.911803703704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45956.911803703704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45956.911803703704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45956.911803703704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45956.911803703704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45956.911803703704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45956.911803703704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45956.911803703704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45956.911803703704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45956.911803703704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45956.911803703704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45956.911803703704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45956.911803703704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45956.911803703704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45956.911803703704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45956.911803703704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45956.911803703704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45956.911803703704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45956.911803703704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45956.911803703704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45956.911803703704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45956.911803703704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45956.911803703704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45956.911803703704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45956.911803703704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45956.911803703704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45956.911803703704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45956.911803703704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45956.911803703704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45956.911803703704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45956.911803703704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45956.911803703704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45956.911803703704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45956.911803703704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45956.911803703704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45956.911803703704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45956.911803703704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45956.911803703704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45956.911803703704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45956.911803703704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45956.911803703704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45956.911803703704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45956.911803703704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45956.911803703704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45956.911803703704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45956.911803703704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45956.911803703704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45956.911803703704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45956.911803703704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45956.911803703704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45956.911803703704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45956.911803703704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45956.911803703704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45956.911803703704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45956.911803703704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45956.911803703704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45956.911803703704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45956.911803703704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45956.911803703704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45956.911803703704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45956.911803703704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45956.911803703704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45956.911803703704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45956.911803703704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45956.911803703704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45956.911803703704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45956.911803703704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45956.911803703704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45956.911803703704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45956.911803703704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45956.911803703704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45956.911803703704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45956.911803703704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45956.911803703704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45956.911803703704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45956.911803703704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45956.911803703704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45956.911803703704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45956.911803703704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45956.911803703704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45956.911803703704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45956.911803703704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45956.911803703704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45956.911803703704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45956.911803703704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45956.911803703704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45956.911803703704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45956.911803703704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45956.911803703704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45956.911803703704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45956.911803703704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45956.911803703704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45956.911803703704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45956.911803703704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45956.911803703704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45956.911803703704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45956.911803703704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45956.911803703704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45956.911803703704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45956.911803703704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45956.911803703704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45956.911803703704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45956.911803703704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45956.911803703704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45956.911803703704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45956.911803703704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45956.911803703704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45956.911803703704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45956.911803703704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45956.911803703704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45956.911803703704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45956.911803703704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45956.911803703704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45956.911803703704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45956.911803703704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45956.911803703704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45956.911803703704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45956.911803703704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45956.911803703704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45956.911803703704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45956.911803703704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45956.911803703704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45956.911803703704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45956.911803703704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45956.911803703704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45956.911803703704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45956.911803703704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45956.911803703704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45956.911803703704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45956.911803703704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45956.911803703704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45956.911803703704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45956.911803703704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45956.911803703704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45956.911803703704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45956.911803703704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45956.911803703704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45956.911803703704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45956.911803703704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45956.911803703704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45956.911803703704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45956.911803703704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45956.911803703704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45956.911803703704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45956.911803703704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45956.911803703704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45956.911803703704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45956.911803703704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45956.911803703704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45956.911803703704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45956.911803703704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45956.911803703704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45956.911803703704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45956.911803703704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45956.911803703704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45956.911803703704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45956.911803703704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45956.911803703704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45956.911803703704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45956.911803703704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45956.911803703704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45956.911803703704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45956.911803703704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45956.911803703704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45956.911803703704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45956.911803703704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45956.911803703704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45956.911803703704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45956.911803703704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45956.911803703704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45956.911803703704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45956.911803703704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45956.911803703704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45956.911803703704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45956.911803703704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45956.911803703704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45956.911803703704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45956.911803703704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45956.911803703704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45956.911803703704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45956.911803703704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45956.911803703704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45956.911803703704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45956.911803703704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45956.911803703704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45956.911803703704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45956.911803703704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45956.911803703704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45956.911803703704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45956.911803703704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45956.911803703704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45956.911803703704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45956.911803703704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45956.911803703704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45956.911803703704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45956.911803703704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45956.911803703704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45956.911803703704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45956.911803703704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45956.911803703704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45956.911803703704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45956.911803703704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45956.911803703704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45956.911803703704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45956.911803703704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45956.911803703704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45956.911803703704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45956.911803703704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45956.911803703704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45956.911803703704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45956.911803703704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45956.911803703704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45956.911803703704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45956.911803703704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45956.911803703704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45956.911803703704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45956.911803703704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45956.911803703704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45956.911803703704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45956.911803703704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45956.911803703704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45956.911803703704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45956.911803703704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45956.911803703704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45956.911803703704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45956.911803703704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45956.911803703704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45956.911803703704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45956.911803703704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45956.911803703704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45956.911803703704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45956.911803703704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45956.911803703704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45956.911803703704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45956.911803703704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45956.911803703704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45956.911803703704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45956.911803703704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45956.911803703704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45956.911803703704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45956.911803703704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45956.911803703704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45956.911803703704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45956.911803703704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45956.911803703704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45956.911803703704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45956.911803703704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45956.911803703704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45956.911803703704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45956.911803703704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45956.911803703704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45956.911803703704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45956.911803703704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45956.911803703704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45956.911803703704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45956.911803703704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45956.911803703704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45956.911803703704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45956.911803703704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45956.911803703704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45956.911803703704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45956.911803703704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45956.911803703704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45956.911803703704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45956.911803703704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45956.911803703704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45956.911803703704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45956.911803703704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45956.911803703704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45956.911803703704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45956.911803703704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45956.911803703704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45956.911803703704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45956.911803703704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45956.911803703704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45956.911803703704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45956.911803703704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45956.911803703704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45956.911803703704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45956.911803703704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45956.911803703704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45956.911803703704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45956.911803703704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45956.911803703704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45956.911803703704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45956.911803703704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45956.911803703704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45956.911803703704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45956.911803703704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45956.911803703704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45956.911803703704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45956.911803703704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45956.911803703704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45956.911803703704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45956.911803703704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45956.911803703704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45956.911803703704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45956.911803703704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45956.911803703704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45956.911803703704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45956.911803703704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45956.911803703704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45956.911803703704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45956.911803703704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45956.911803703704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45956.911803703704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45956.911803703704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45956.911803703704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45956.911803703704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45956.911803703704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45956.911803703704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45956.911803703704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45956.911803703704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45956.911803703704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45956.911803703704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45956.911803703704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45956.911803703704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45956.911803703704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45956.911803703704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45956.911803703704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45956.911803703704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45956.911803703704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45956.911803703704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45956.911803703704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45956.911803703704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45956.911803703704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45956.911803703704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45956.911803703704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45956.911803703704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45956.911803703704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45956.911803703704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45956.911803703704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45956.911803703704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45956.911803703704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45956.911803703704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45956.911803703704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45956.911803703704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45956.911803703704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45956.911803703704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45956.911803703704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45956.911803703704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45956.911803703704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45956.911803703704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45956.911803703704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45956.911803703704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45956.911803703704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45956.911803703704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45956.911803703704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45956.911803703704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45956.911803703704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45956.911803703704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45956.911803703704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45956.911803703704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45956.911803703704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45956.911803703704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45956.911803703704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45956.911803703704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45956.911803703704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45956.911803703704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45956.911803703704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45956.911803703704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45956.911803703704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45956.911803703704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45956.911803703704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45956.911803703704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45956.911803703704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45956.911803703704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45956.911803703704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45956.911803703704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45956.911803703704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45956.911803703704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45956.911803703704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45956.911803703704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45956.911803703704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45956.911803703704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45956.911803703704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45956.911803703704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45956.911803703704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45956.911803703704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45956.911803703704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45956.911803703704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45956.911803703704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45956.911803703704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45956.911803703704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45956.911803703704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45956.911803703704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45956.911803703704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45956.911803703704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45956.911803703704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45956.911803703704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45956.911803703704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45956.911803703704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45956.911803703704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45956.911803703704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45956.911803703704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45956.911803703704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45956.911803703704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45956.911803703704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45956.911803703704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45956.911803703704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45956.911803703704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45956.911803703704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45956.911803703704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45956.911803703704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45956.911803703704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45956.911803703704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45956.911803703704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45956.911803703704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45956.911803703704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45956.911803703704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45956.911803703704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45956.911803703704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45956.911803703704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45956.911803703704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45956.911803703704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45956.911803703704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45956.911803703704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45956.911803703704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45956.911803703704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45956.911803703704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45956.911803703704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45956.911803703704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45956.911803703704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45956.911803703704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45956.911803703704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45956.911803703704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45956.911803703704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45956.911803703704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45956.911803703704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45956.911803703704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45956.911803703704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45956.911803703704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45956.911803703704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45956.911803703704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45956.911803703704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45956.911803703704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45956.911803703704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45956.911803703704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45956.911803703704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45956.911803703704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45956.911803703704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45956.911803703704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45956.911803703704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45956.911803703704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45956.911803703704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45956.911803703704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45956.911803703704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45956.911803703704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45956.911803703704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45956.911803703704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45956.911803703704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45956.911803703704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45956.911803703704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45956.911803703704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45956.911803703704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45956.911803703704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45956.911803703704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45956.911803703704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45956.911803703704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45956.911803703704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45956.911803703704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45956.911803703704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45956.911803703704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45956.911803703704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45956.911803703704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45956.911803703704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45956.911803703704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45956.911803703704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45956.911803703704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45956.911803703704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45956.911803703704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45956.911803703704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45956.911803703704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45956.911803703704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45956.911803703704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45956.911803703704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45956.911803703704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45956.911803703704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45956.911803703704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45956.911803703704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45956.911803703704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45956.911803703704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45956.911803703704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45956.911803703704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45956.911803703704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45956.911803703704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45956.911803703704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45956.911803703704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45956.911803703704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45956.911803703704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45956.911803703704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45956.911803703704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45956.911803703704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45956.911803703704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45956.911803703704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45956.911803703704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45956.911803703704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45956.911803703704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45956.911803703704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45956.911803703704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45956.911803703704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45956.911803703704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45956.911803703704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45956.911803703704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45956.911803703704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45956.911803703704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45956.911803703704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45956.911803703704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45956.911803703704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45956.911803703704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45956.911803703704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45956.911803703704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45956.911803703704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45956.911803703704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45956.911803703704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45956.911803703704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45956.911803703704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45956.911803703704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45956.911803703704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45956.911803703704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45956.911803703704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45956.911803703704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45956.911803703704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45956.911803703704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45956.911803703704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45956.911803703704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45956.911803703704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45956.911803703704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45956.911803703704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45956.911803703704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45956.911803703704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45956.911803703704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45956.911803703704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45956.911803703704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45956.911803703704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45956.911803703704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45956.911803703704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45956.911803703704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45956.911803703704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45956.911803703704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45956.911803703704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45956.911803703704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45956.911803703704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45956.911803703704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45956.911803703704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45956.911803703704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45956.911803703704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45956.911803703704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45956.911803703704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45956.911803703704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45956.911803703704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45956.911803703704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45956.911803703704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45956.911803703704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45956.911803703704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45956.911803703704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45956.911803703704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45956.911803703704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45956.911803703704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45956.911803703704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45956.911803703704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45956.911803703704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45956.911803703704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45956.911803703704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45956.911803703704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45956.911803703704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45956.911803703704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45956.911803703704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45956.911803703704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45956.911803703704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45956.911803703704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45956.911803703704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45956.911803703704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45956.911803703704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45956.911803703704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45956.911803703704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45956.911803703704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45956.911803703704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45956.911803703704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45956.911803703704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45956.911803703704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45956.911803703704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45956.911803703704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45956.911803703704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45956.911803703704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45956.911803703704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45956.911803703704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45956.911803703704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45956.911803703704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45956.911803703704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45956.911803703704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45956.911803703704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45956.911803703704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45956.911803703704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45956.911803703704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45956.911803703704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45956.911803703704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45956.911803703704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45956.911803703704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45956.911803703704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45956.911803703704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45956.911803703704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45956.911803703704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45956.911803703704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45956.911803703704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45956.911803703704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45956.911803703704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45956.911803703704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45956.911803703704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45956.911803703704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45956.911803703704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45956.911803703704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45956.911803703704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45956.911803703704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45956.911803703704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45956.911803703704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45956.911803703704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45956.911803703704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45956.911803703704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45956.911803703704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45956.911803703704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45956.911803703704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45956.911803703704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45956.911803703704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45956.911803703704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45956.911803703704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45956.911803703704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45956.911803703704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45956.911803703704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45956.911803703704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45956.911803703704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45956.911803703704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45956.911803703704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45956.911803703704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45956.911803703704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45956.911803703704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45956.911803703704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45956.911803703704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45956.911803703704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45956.911803703704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45956.911803703704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45956.911803703704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45956.911803703704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45956.911803703704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45956.911803703704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45956.911803703704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45956.911803703704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45956.911803703704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45956.911803703704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45956.911803703704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45956.911803703704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45956.911803703704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45956.911803703704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45956.911803703704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45956.911803703704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45956.911803703704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45956.911803703704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45956.911803703704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45956.911803703704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45956.911803703704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45956.911803703704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45956.911803703704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45956.911803703704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45956.911803703704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45956.911803703704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45956.911803703704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45956.911803703704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45956.911803703704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45956.911803703704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45956.911803703704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45956.911803703704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45956.911803703704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45956.911803703704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45956.911803703704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45956.911803703704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45956.911803703704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45956.911803703704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45956.911803703704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45956.911803703704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45956.911803703704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45956.911803703704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45956.911803703704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45956.911803703704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45956.911803703704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45956.911803703704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45956.911803703704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45956.911803703704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45956.911803703704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45956.911803703704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45956.911803703704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45956.911803703704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45956.911803703704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45956.911803703704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45956.911803703704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45956.911803703704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45956.911803703704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45956.911803703704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45956.911803703704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45956.911803703704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45956.911803703704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45956.911803703704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45956.911803703704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45956.911803703704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45956.911803703704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45956.911803703704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45956.911803703704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45956.911803703704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45956.911803703704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45956.911803703704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45956.911803703704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45956.911803703704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45956.911803703704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45956.911803703704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45956.911803703704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45956.911803703704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45956.911803703704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45956.911803703704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45956.911803703704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45956.911803703704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45956.911803703704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45956.911803703704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45956.911803703704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45956.911803703704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45956.911803703704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45956.911803703704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45956.911803703704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45956.911803703704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45956.911803703704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45956.911803703704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45956.911803703704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45956.911803703704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45956.911803703704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45956.911803703704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45956.911803703704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45956.911803703704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45956.911803703704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45956.911803703704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45956.911803703704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45956.911803703704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45956.911803703704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45956.911803703704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45956.911803703704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45956.911803703704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45956.911803703704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45956.911803703704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45956.911803703704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45956.911803703704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45956.911803703704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45956.911803703704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45956.911803703704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45956.911803703704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45956.911803703704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45956.911803703704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45956.911803703704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45956.911803703704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45956.911803703704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45956.911803703704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45956.911803703704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45956.911803703704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45956.911803703704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45956.911803703704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45956.911803703704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45956.911803703704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45956.911803703704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45956.911803703704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45956.911803703704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45956.911803703704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45956.911803703704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45956.911803703704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45956.911803703704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45956.911803703704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45956.911803703704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45956.911803703704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45956.911803703704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45956.911803703704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45956.911803703704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45956.911803703704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45956.911803703704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45956.911803703704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45956.911803703704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45956.911803703704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45956.911803703704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45956.911803703704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45956.911803703704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45956.911803703704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45956.911803703704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45956.911803703704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45956.911803703704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45956.911803703704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45956.911803703704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45956.911803703704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45956.911803703704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45956.911803703704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45956.911803703704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45956.911803703704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45956.911803703704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45956.911803703704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45956.911803703704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45956.911803703704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45956.911803703704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45956.911803703704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45956.911803703704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45956.911803703704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45956.911803703704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45956.911803703704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45956.911803703704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45956.911803703704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45956.911803703704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45956.911803703704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45956.911803703704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45956.911803703704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45956.911803703704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45956.911803703704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45956.911803703704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45956.911803703704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45956.911803703704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45956.911803703704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45956.911803703704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45956.911803703704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45956.911803703704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45956.911803703704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45956.911803703704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45956.911803703704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45956.911803703704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45956.911803703704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45956.911803703704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45956.911803703704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45956.911803703704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45956.911803703704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45956.911803703704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45956.911803703704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45956.911803703704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45956.911803703704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45956.911803703704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45956.911803703704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45956.911803703704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45956.911803703704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45956.911803703704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45956.911803703704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45956.911803703704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45956.911803703704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45956.911803703704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45956.911803703704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45956.911803703704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45956.911803703704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45956.911803703704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45956.911803703704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45956.911803703704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45956.911803703704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45956.911803703704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45956.911803703704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45956.911803703704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45956.911803703704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45956.911803703704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45956.911803703704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45956.911803703704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45956.911803703704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45956.911803703704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45956.911803703704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45956.911803703704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45956.911803703704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45956.911803703704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45956.911803703704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45956.911803703704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45956.911803703704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45956.911803703704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45956.911803703704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45956.911803703704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45956.911803703704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45956.911803703704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45956.911803703704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45956.911803703704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45956.911803703704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45956.911803703704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45956.911803703704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45956.911803703704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45956.911803703704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45956.911803703704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45956.911803703704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45956.911803703704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45956.911803703704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45956.911803703704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45956.911803703704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45956.911803703704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45956.911803703704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45956.911803703704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45956.911803703704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45956.911803703704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45956.911803703704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45956.911803703704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45956.911803703704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45956.911803703704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45956.911803703704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45956.911803703704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45956.911803703704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45956.911803703704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45956.911803703704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45956.911803703704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45956.911803703704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45956.911803703704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45956.911803703704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45956.911803703704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45956.911803703704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45956.911803703704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45956.911803703704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45956.911803703704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45956.911803703704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45956.911803703704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45956.911803703704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45956.911803703704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45956.911803703704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45956.911803703704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45956.911803703704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45956.911803703704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45956.911803703704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45956.911803703704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45956.911803703704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45956.911803703704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45956.911803703704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45956.911803703704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45956.911803703704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45956.911803703704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45956.911803703704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45956.911803703704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45956.911803703704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45956.911803703704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45956.911803703704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45956.911803703704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45956.911803703704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45956.911803703704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45956.911803703704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45956.911803703704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45956.911803703704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45956.911803703704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45956.911803703704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45956.911803703704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45956.911803703704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45956.911803703704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45956.911803703704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45956.911803703704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45956.911803703704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45956.911803703704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45956.911803703704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45956.911803703704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45956.911803703704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45956.911803703704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45956.911803703704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45956.911803703704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45956.911803703704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45956.911803703704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45956.911803703704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45956.911803703704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45956.911803703704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45956.911803703704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45956.911803703704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45956.911803703704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45956.911803703704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45956.911803703704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45956.911803703704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45956.911803703704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45956.911803703704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45956.911803703704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45956.911803703704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45956.911803703704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45956.911803703704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45956.911803703704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45956.911803703704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45956.911803703704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45956.911803703704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45956.911803703704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45956.911803703704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45956.911803703704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45956.911803703704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45956.911803703704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45956.911803703704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45956.911803703704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45956.911803703704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45956.911803703704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45956.911803703704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45956.911803703704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45956.911803703704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45956.911803703704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45956.911803703704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45956.911803703704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45956.911803703704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45956.911803703704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45956.911803703704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45956.911803703704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45956.911803703704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45956.911803703704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45956.911803703704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45956.911803703704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45956.911803703704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45956.911803703704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45956.911803703704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45956.911803703704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45956.911803703704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45956.911803703704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45956.911803703704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45956.911803703704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45956.911803703704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45956.911803703704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45956.911803703704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45956.911803703704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45956.911803703704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45956.911803703704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45956.911803703704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45956.911803703704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45956.911803703704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253.43108587962342</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3.2770812499948079</v>
      </c>
      <c r="H3" s="123">
        <v>45953.546631944446</v>
      </c>
      <c r="I3" s="99" t="str">
        <f>IFERROR(VLOOKUP(D3,DB!A:F,6,0),"")</f>
        <v>SCECO</v>
      </c>
      <c r="J3" s="99" t="str">
        <f>IFERROR(VLOOKUP(D3,DB!A:G,7,0),"")</f>
        <v>Dead</v>
      </c>
      <c r="K3" s="125" t="s">
        <v>39088</v>
      </c>
      <c r="L3" s="121" t="str">
        <f>IFERROR(VLOOKUP(D3,DB!A:I,9,0),"")</f>
        <v>Latis</v>
      </c>
    </row>
    <row r="4" spans="1:16" ht="15" customHeight="1">
      <c r="A4" s="119" t="s">
        <v>39089</v>
      </c>
      <c r="B4" s="119" t="str">
        <f>IFERROR(VLOOKUP(D4,DB!A:K,11,0),"")</f>
        <v>R4</v>
      </c>
      <c r="C4" s="120">
        <v>1</v>
      </c>
      <c r="D4" s="121" t="s">
        <v>24608</v>
      </c>
      <c r="E4" s="98" t="s">
        <v>38998</v>
      </c>
      <c r="F4" s="123">
        <v>45956.854166666664</v>
      </c>
      <c r="G4" s="124">
        <f ca="1">IFERROR(NOW()-F4,"")</f>
        <v>5.7636805555375759E-2</v>
      </c>
      <c r="H4" s="123">
        <v>45956.835497685184</v>
      </c>
      <c r="I4" s="119" t="str">
        <f>IFERROR(VLOOKUP(D4,DB!A:F,6,0),"")</f>
        <v>SCECO</v>
      </c>
      <c r="J4" s="119" t="str">
        <f>IFERROR(VLOOKUP(D4,DB!A:G,7,0),"")</f>
        <v>Dead</v>
      </c>
      <c r="K4" s="125" t="s">
        <v>39090</v>
      </c>
      <c r="L4" s="121" t="str">
        <f>IFERROR(VLOOKUP(D4,DB!A:I,9,0),"")</f>
        <v>Latis</v>
      </c>
    </row>
    <row r="5" spans="1:16" ht="15" customHeight="1">
      <c r="A5" s="119"/>
      <c r="B5" s="119" t="str">
        <f>IFERROR(VLOOKUP(D5,DB!A:K,11,0),"")</f>
        <v/>
      </c>
      <c r="C5" s="120"/>
      <c r="D5" s="121"/>
      <c r="E5" s="98"/>
      <c r="F5" s="123"/>
      <c r="G5" s="124">
        <f ca="1">IFERROR(NOW()-F5,"")</f>
        <v>45956.91180347222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45956.91180347222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45956.91180347222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45956.91180347222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45956.91180347222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45956.91180347222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45956.91180347222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45956.91180347222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45956.91180347222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45956.91180347222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45956.91180347222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45956.91180347222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45956.91180347222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45956.91180347222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45956.91180347222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45956.91180347222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45956.91180347222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45956.91180347222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45956.91180347222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45956.91180347222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45956.91180347222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45956.91180347222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45956.91180347222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45956.91180347222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45956.91180347222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45956.91180347222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45956.91180347222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45956.91180347222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45956.91180347222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45956.91180347222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45956.91180347222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45956.91180347222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45956.91180347222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45956.91180347222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45956.91180347222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45956.91180347222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45956.91180347222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45956.91180347222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45956.91180347222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45956.91180347222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45956.91180347222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45956.91180347222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45956.91180347222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45956.91180347222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45956.91180347222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45956.91180347222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45956.91180347222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45956.91180347222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45956.91180347222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45956.91180347222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45956.91180347222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45956.91180347222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45956.91180347222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45956.91180347222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45956.91180347222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45956.91180347222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45956.91180347222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45956.91180347222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45956.91180347222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45956.91180347222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45956.91180347222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45956.91180347222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45956.91180347222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45956.91180347222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45956.91180347222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45956.91180347222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45956.91180347222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45956.91180347222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45956.91180347222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45956.91180347222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45956.91180347222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45956.91180347222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45956.91180347222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45956.91180347222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45956.91180347222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45956.91180347222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45956.91180347222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45956.91180347222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45956.91180347222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45956.91180347222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45956.91180347222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45956.91180347222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45956.91180347222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45956.91180347222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45956.91180347222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45956.91180347222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45956.91180347222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45956.91180347222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45956.91180347222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45956.91180347222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45956.91180347222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45956.91180347222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45956.91180347222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45956.91180347222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45956.91180347222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45956.91180347222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45956.91180347222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45956.91180347222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45956.91180347222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45956.91180347222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45956.91180347222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45956.91180347222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45956.91180347222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45956.91180347222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45956.91180347222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45956.91180347222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45956.91180347222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45956.91180347222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45956.91180347222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45956.91180347222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45956.91180347222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45956.91180347222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45956.91180347222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45956.91180347222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45956.91180347222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45956.91180347222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45956.91180347222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45956.91180347222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45956.91180347222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45956.91180347222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45956.91180347222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45956.91180347222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45956.91180347222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45956.91180347222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45956.91180347222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45956.91180347222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45956.91180347222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45956.91180347222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45956.91180347222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45956.91180347222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45956.91180347222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45956.91180347222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45956.91180347222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45956.91180347222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45956.91180347222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45956.91180347222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45956.91180347222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45956.91180347222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45956.91180347222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45956.91180347222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45956.91180347222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45956.91180347222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45956.91180347222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45956.91180347222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45956.91180347222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45956.91180347222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45956.91180347222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45956.91180347222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45956.91180347222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45956.91180347222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45956.91180347222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45956.91180347222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45956.91180347222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45956.91180347222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45956.91180347222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45956.91180347222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45956.91180347222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45956.91180347222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45956.91180347222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45956.91180347222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45956.91180347222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45956.91180347222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45956.91180347222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45956.91180347222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45956.91180347222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45956.91180347222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45956.91180347222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45956.91180347222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45956.91180347222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45956.91180347222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45956.91180347222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45956.91180347222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45956.91180347222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45956.91180347222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45956.91180347222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45956.91180347222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45956.91180347222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45956.91180347222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45956.91180347222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45956.91180347222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45956.91180347222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45956.91180347222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45956.91180347222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45956.91180347222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45956.91180347222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45956.91180347222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45956.91180347222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45956.91180347222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45956.91180347222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45956.91180347222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45956.91180347222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45956.91180347222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45956.91180347222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45956.91180347222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45956.91180347222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45956.91180347222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45956.91180347222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45956.91180347222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45956.91180347222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45956.91180347222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45956.91180347222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45956.91180347222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45956.91180347222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45956.91180347222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45956.91180347222</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45956.91180347222</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65.079743287031306</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30.722926157402981</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8.2506923611072125</v>
      </c>
      <c r="H4" s="153">
        <v>45948.661111111112</v>
      </c>
      <c r="I4" s="152" t="str">
        <f>IFERROR(VLOOKUP(D4,DB!A:F,6,0),"")</f>
        <v>SCECO</v>
      </c>
      <c r="J4" s="152" t="str">
        <f>IFERROR(VLOOKUP(D4,DB!A:G,7,0),"")</f>
        <v>Dead</v>
      </c>
      <c r="K4" s="152" t="s">
        <v>39096</v>
      </c>
      <c r="L4" s="152" t="str">
        <f>IFERROR(VLOOKUP(D4,DB!A:I,9,0),"")</f>
        <v>Latis</v>
      </c>
    </row>
    <row r="5" spans="1:13" ht="30.75">
      <c r="A5" s="152" t="s">
        <v>39097</v>
      </c>
      <c r="B5" s="152" t="str">
        <f>IFERROR(VLOOKUP(D5,DB!A:K,11,0),"")</f>
        <v>R5</v>
      </c>
      <c r="C5" s="152">
        <v>1</v>
      </c>
      <c r="D5" s="152" t="s">
        <v>13007</v>
      </c>
      <c r="E5" s="152" t="s">
        <v>38998</v>
      </c>
      <c r="F5" s="153">
        <v>45956.853344907409</v>
      </c>
      <c r="G5" s="154">
        <f ca="1">IFERROR(NOW()-F5,"")</f>
        <v>5.8458564810280222E-2</v>
      </c>
      <c r="H5" s="153">
        <v>45956.426793981482</v>
      </c>
      <c r="I5" s="152" t="str">
        <f>IFERROR(VLOOKUP(D5,DB!A:F,6,0),"")</f>
        <v>SCECO</v>
      </c>
      <c r="J5" s="152" t="str">
        <f>IFERROR(VLOOKUP(D5,DB!A:G,7,0),"")</f>
        <v>No BB Design</v>
      </c>
      <c r="K5" s="152" t="s">
        <v>39098</v>
      </c>
      <c r="L5" s="152" t="str">
        <f>IFERROR(VLOOKUP(D5,DB!A:I,9,0),"")</f>
        <v>Latis</v>
      </c>
    </row>
    <row r="6" spans="1:13" ht="15">
      <c r="A6" s="152" t="s">
        <v>39099</v>
      </c>
      <c r="B6" s="152" t="str">
        <f>IFERROR(VLOOKUP(D6,DB!A:K,11,0),"")</f>
        <v>R5</v>
      </c>
      <c r="C6" s="152">
        <v>2</v>
      </c>
      <c r="D6" s="152" t="s">
        <v>31814</v>
      </c>
      <c r="E6" s="152" t="s">
        <v>38998</v>
      </c>
      <c r="F6" s="153" t="s">
        <v>39100</v>
      </c>
      <c r="G6" s="154" t="str">
        <f ca="1">IFERROR(NOW()-F6,"")</f>
        <v/>
      </c>
      <c r="H6" s="153">
        <v>45956.846574074072</v>
      </c>
      <c r="I6" s="152" t="str">
        <f>IFERROR(VLOOKUP(D6,DB!A:F,6,0),"")</f>
        <v>Generator-SG</v>
      </c>
      <c r="J6" s="152" t="str">
        <f>IFERROR(VLOOKUP(D6,DB!A:G,7,0),"")</f>
        <v>Vandalized</v>
      </c>
      <c r="K6" s="152" t="s">
        <v>39101</v>
      </c>
      <c r="L6" s="152" t="str">
        <f>IFERROR(VLOOKUP(D6,DB!A:I,9,0),"")</f>
        <v>Latis</v>
      </c>
    </row>
    <row r="7" spans="1:13" ht="15">
      <c r="A7" s="169"/>
      <c r="B7" s="152" t="str">
        <f>IFERROR(VLOOKUP(D7,DB!A:K,11,0),"")</f>
        <v/>
      </c>
      <c r="C7" s="152"/>
      <c r="D7" s="152"/>
      <c r="E7" s="152"/>
      <c r="F7" s="153"/>
      <c r="G7" s="154">
        <f ca="1">IFERROR(NOW()-F7,"")</f>
        <v>45956.91180347222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45956.91180347222</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45956.91180347222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45956.91180347222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45956.91180347222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45956.91180347222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45956.91180347222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45956.91180347222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45956.91180347222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45956.91180347222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45956.91180347222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45956.91180347222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45956.91180347222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45956.91180347222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45956.91180347222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45956.91180347222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45956.91180347222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45956.91180347222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45956.91180347222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45956.91180347222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45956.91180347222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45956.91180347222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45956.91180347222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45956.91180347222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45956.91180347222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45956.91180347222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45956.91180347222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45956.91180347222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45956.91180347222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45956.91180347222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45956.91180347222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45956.91180347222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45956.91180347222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45956.91180347222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45956.91180347222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45956.91180347222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45956.91180347222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45956.91180347222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45956.91180347222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45956.91180347222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45956.91180347222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45956.91180347222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45956.91180347222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45956.91180347222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45956.91180347222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45956.91180347222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45956.91180347222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45956.91180347222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45956.91180347222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45956.91180347222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45956.91180347222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45956.91180347222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45956.91180347222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45956.91180347222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45956.91180347222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45956.91180347222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45956.91180347222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45956.91180347222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45956.91180347222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45956.91180347222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45956.91180347222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45956.91180347222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45956.91180347222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45956.91180347222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45956.91180347222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45956.91180347222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45956.91180347222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45956.91180347222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45956.91180347222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45956.91180347222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45956.91180347222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45956.91180347222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45956.91180347222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45956.91180347222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45956.91180347222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45956.91180347222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45956.91180347222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45956.91180347222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45956.91180347222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45956.91180347222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45956.91180347222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45956.91180347222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45956.91180347222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45956.91180347222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45956.91180347222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45956.91180347222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45956.91180347222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45956.91180347222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45956.91180347222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45956.91180347222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45956.91180347222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45956.91180347222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45956.91180347222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45956.91180347222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45956.91180347222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45956.91180347222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45956.91180347222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45956.91180347222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45956.91180347222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45956.91180347222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45956.91180347222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45956.91180347222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45956.91180347222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45956.91180347222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45956.91180347222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45956.91180347222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45956.91180347222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45956.91180347222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45956.91180347222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45956.91180347222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45956.91180347222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45956.91180347222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45956.91180347222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45956.91180347222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45956.91180347222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45956.91180347222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45956.91180347222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45956.91180347222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45956.91180347222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45956.91180347222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45956.91180347222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45956.91180347222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45956.91180347222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45956.91180347222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45956.91180347222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45956.91180347222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45956.91180347222</v>
      </c>
      <c r="H133" s="153"/>
      <c r="I133" s="152" t="str">
        <f>IFERROR(VLOOKUP(D133,DB!A:F,6,0),"")</f>
        <v/>
      </c>
      <c r="J133" s="152" t="str">
        <f>IFERROR(VLOOKUP(D133,DB!A:G,7,0),"")</f>
        <v/>
      </c>
      <c r="K133" s="152"/>
      <c r="L133" s="152" t="str">
        <f>IFERROR(VLOOKUP(D133,DB!A:I,9,0),"")</f>
        <v/>
      </c>
    </row>
    <row r="134" spans="1:12" ht="15">
      <c r="A134" s="158"/>
      <c r="B134" s="158" t="str">
        <f>IFERROR(VLOOKUP(D134,DB!A:K,11,0),"")</f>
        <v/>
      </c>
      <c r="C134" s="158"/>
      <c r="D134" s="158"/>
      <c r="E134" s="158"/>
      <c r="F134" s="159"/>
      <c r="G134" s="160">
        <f ca="1">IFERROR(NOW()-F134,"")</f>
        <v>45956.91180347222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45956.91180347222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45956.91180347222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45956.91180347222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45956.91180347222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45956.91180347222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45956.91180347222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45956.91180347222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45956.91180347222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45956.91180347222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45956.91180347222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45956.91180347222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45956.91180347222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45956.91180347222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45956.91180347222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45956.91180347222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45956.91180347222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45956.91180347222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45956.91180347222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45956.91180347222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45956.91180347222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45956.91180347222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45956.91180347222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45956.91180347222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45956.91180347222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45956.91180347222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45956.91180347222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45956.91180347222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45956.91180347222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45956.91180347222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45956.91180347222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45956.91180347222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45956.91180347222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45956.91180347222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45956.91180347222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45956.91180347222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45956.91180347222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45956.91180347222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45956.91180347222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45956.91180347222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45956.91180347222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45956.91180347222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45956.91180347222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45956.91180347222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45956.91180347222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45956.91180347222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45956.91180347222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45956.91180347222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45956.91180347222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45956.91180347222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45956.91180347222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45956.91180347222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45956.91180347222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45956.91180347222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45956.91180347222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45956.91180347222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45956.91180347222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45956.91180347222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45956.91180347222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45956.91180347222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45956.91180347222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45956.91180347222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45956.91180347222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45956.91180347222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45956.91180347222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45956.91180347222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45956.91180347222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45956.91180347222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45956.91180347222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45956.91180347222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45956.91180347222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45956.91180347222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45956.91180347222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45956.91180347222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45956.91180347222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45956.91180347222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45956.91180347222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45956.91180347222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45956.91180347222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45956.91180347222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45956.91180347222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45956.91180347222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45956.91180347222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45956.91180347222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45956.91180347222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45956.91180347222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45956.91180347222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45956.91180347222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45956.91180347222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45956.91180347222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45956.91180347222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45956.91180347222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45956.91180347222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45956.91180347222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45956.91180347222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45956.91180347222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45956.91180347222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45956.91180347222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45956.91180347222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45956.91180347222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45956.91180347222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45956.91180347222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45956.91180347222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45956.91180347222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45956.91180347222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45956.91180347222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45956.91180347222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45956.91180347222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45956.91180347222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45956.91180347222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45956.91180347222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45956.91180347222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45956.91180347222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45956.91180347222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45956.91180347222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45956.91180347222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45956.91180347222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45956.91180347222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45956.91180347222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45956.91180347222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45956.91180347222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45956.91180347222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45956.91180347222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45956.91180347222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45956.91180347222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45956.91180347222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45956.91180347222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45956.91180347222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45956.91180347222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45956.91180347222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45956.91180347222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45956.91180347222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45956.91180347222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45956.91180347222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45956.91180347222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45956.91180347222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45956.91180347222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45956.91180347222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45956.91180347222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45956.91180347222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45956.91180347222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45956.91180347222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45956.91180347222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45956.91180347222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45956.91180347222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45956.91180347222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45956.91180347222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45956.91180347222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45956.91180347222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45956.91180347222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45956.91180347222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45956.91180347222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45956.91180347222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45956.91180347222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45956.91180347222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45956.91180347222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45956.91180347222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45956.91180347222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45956.91180347222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45956.91180347222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45956.91180347222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45956.91180347222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45956.91180347222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45956.91180347222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45956.91180347222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45956.91180347222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45956.91180347222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45956.91180347222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45956.91180347222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45956.91180347222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45956.91180347222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45956.91180347222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45956.91180347222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45956.91180347222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45956.91180347222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45956.91180347222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45956.91180347222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45956.91180347222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45956.91180347222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45956.91180347222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45956.91180347222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45956.91180347222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45956.91180347222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45956.91180347222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45956.91180347222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45956.91180347222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45956.91180347222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45956.91180347222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45956.91180347222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45956.91180347222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45956.91180347222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45956.91180347222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45956.91180347222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45956.91180347222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45956.91180347222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45956.91180347222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45956.91180347222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45956.91180347222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45956.91180347222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45956.91180347222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45956.91180347222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45956.91180347222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45956.91180347222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45956.91180347222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45956.91180347222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45956.91180347222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45956.91180347222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45956.91180347222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45956.91180347222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45956.91180347222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45956.91180347222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45956.91180347222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45956.91180347222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45956.91180347222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45956.91180347222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45956.91180347222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45956.91180347222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45956.91180347222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45956.91180347222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45956.91180347222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45956.91180347222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45956.91180347222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45956.91180347222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45956.91180347222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45956.91180347222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45956.91180347222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45956.91180347222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45956.91180347222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45956.91180347222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45956.91180347222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45956.91180347222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45956.91180347222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45956.91180347222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45956.91180347222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45956.91180347222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45956.91180347222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45956.91180347222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45956.91180347222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45956.91180347222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45956.91180347222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45956.91180347222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45956.91180347222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45956.91180347222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45956.91180347222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45956.91180347222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45956.91180347222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45956.91180347222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45956.91180347222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45956.91180347222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45956.91180347222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45956.91180347222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45956.91180347222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45956.91180347222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45956.91180347222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45956.91180347222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45956.91180347222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45956.91180347222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45956.91180347222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45956.91180347222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45956.91180347222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45956.91180347222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45956.91180347222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45956.91180347222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45956.91180347222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45956.91180347222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45956.91180347222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45956.91180347222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45956.91180347222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45956.91180347222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45956.91180347222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45956.91180347222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45956.91180347222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45956.91180347222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45956.91180347222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45956.91180347222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45956.91180347222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45956.91180347222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45956.91180347222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45956.91180347222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45956.91180347222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45956.91180347222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45956.91180347222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45956.91180347222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45956.91180347222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45956.91180347222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45956.91180347222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45956.91180347222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45956.91180347222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45956.91180347222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45956.91180347222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45956.91180347222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45956.91180347222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45956.91180347222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45956.91180347222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45956.91180347222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45956.91180347222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45956.91180347222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45956.91180347222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45956.91180347222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45956.91180347222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45956.91180347222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45956.91180347222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45956.91180347222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45956.91180347222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45956.91180347222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45956.91180347222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45956.91180347222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45956.91180347222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45956.91180347222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45956.91180347222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45956.91180347222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45956.91180347222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45956.91180347222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45956.91180347222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45956.91180347222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45956.91180347222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45956.91180347222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45956.91180347222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45956.91180347222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45956.91180347222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45956.91180347222</v>
      </c>
      <c r="H454" s="159"/>
      <c r="I454" s="158" t="str">
        <f>IFERROR(VLOOKUP(D454,DB!A:F,6,0),"")</f>
        <v/>
      </c>
      <c r="J454" s="158" t="str">
        <f>IFERROR(VLOOKUP(D454,DB!A:G,7,0),"")</f>
        <v/>
      </c>
      <c r="K454" s="158"/>
      <c r="L454" s="158" t="str">
        <f>IFERROR(VLOOKUP(D454,DB!A:I,9,0),"")</f>
        <v/>
      </c>
    </row>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64" ht="15"/>
    <row r="565" ht="15"/>
    <row r="567" ht="15"/>
    <row r="568" ht="15"/>
    <row r="569" ht="15"/>
    <row r="570" ht="15"/>
    <row r="572" ht="15"/>
    <row r="573" ht="15"/>
    <row r="580" ht="15"/>
    <row r="581" ht="15"/>
    <row r="582" ht="15"/>
    <row r="583" ht="15"/>
    <row r="584" ht="15"/>
    <row r="585" ht="15"/>
    <row r="588" ht="15"/>
    <row r="589" ht="15"/>
    <row r="590" ht="15"/>
    <row r="591" ht="15"/>
    <row r="592" ht="15"/>
    <row r="593" ht="15"/>
    <row r="594" ht="15"/>
    <row r="595" ht="15"/>
    <row r="596" ht="15"/>
    <row r="597" ht="15"/>
    <row r="598" ht="15"/>
    <row r="599"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5" ht="15"/>
    <row r="656" ht="15"/>
    <row r="693" ht="15"/>
    <row r="694" ht="15"/>
    <row r="695" ht="15"/>
    <row r="696" ht="15"/>
    <row r="697" ht="15"/>
    <row r="698" ht="15"/>
    <row r="699" ht="15"/>
    <row r="700" ht="15"/>
    <row r="701" ht="15"/>
    <row r="702"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3" ht="15"/>
    <row r="784" ht="15"/>
    <row r="785" ht="15"/>
    <row r="787" ht="15"/>
    <row r="788"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1" ht="15"/>
    <row r="822" ht="15"/>
    <row r="992" ht="15"/>
    <row r="993" ht="15"/>
    <row r="994" ht="15"/>
    <row r="995" ht="15"/>
    <row r="996" ht="15"/>
    <row r="997" ht="15"/>
    <row r="1003" ht="15"/>
    <row r="1004" ht="15"/>
    <row r="1005" ht="15"/>
    <row r="1006" ht="15"/>
    <row r="1007" ht="15"/>
    <row r="1008" ht="15"/>
    <row r="1009"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0" ht="15"/>
    <row r="1061" ht="15"/>
    <row r="1067" ht="15"/>
    <row r="1068" ht="15"/>
    <row r="1070" ht="15"/>
    <row r="1071" ht="15"/>
    <row r="1072" ht="15"/>
    <row r="1073" ht="15"/>
    <row r="1074" ht="15"/>
    <row r="1075" ht="15"/>
    <row r="1076" ht="15"/>
    <row r="1078" ht="15"/>
    <row r="1079" ht="15"/>
    <row r="1080"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9" ht="15"/>
    <row r="1150" ht="15"/>
    <row r="1151" ht="15"/>
    <row r="1152" ht="15"/>
    <row r="1153" ht="15"/>
    <row r="1154" ht="15"/>
    <row r="1155"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8" ht="15"/>
    <row r="1199" ht="15"/>
    <row r="1200" ht="15"/>
    <row r="1201" ht="15"/>
    <row r="1202" ht="15"/>
    <row r="1203" ht="15"/>
    <row r="1204" ht="15"/>
    <row r="1205" ht="15"/>
    <row r="1206" ht="15"/>
    <row r="1207" ht="15"/>
    <row r="1215" ht="15"/>
    <row r="1216" ht="15"/>
    <row r="1219" ht="15"/>
    <row r="1220" ht="15"/>
    <row r="1221" ht="15"/>
    <row r="1222" ht="15"/>
    <row r="1223" ht="15"/>
    <row r="1224" ht="15"/>
    <row r="1225" ht="15"/>
    <row r="1226" ht="15"/>
    <row r="1229" ht="15"/>
    <row r="1230" ht="15"/>
    <row r="1231" ht="15"/>
    <row r="1232" ht="15"/>
    <row r="1233" ht="15"/>
    <row r="1234" ht="15"/>
    <row r="1235" ht="15"/>
    <row r="1236" ht="15"/>
    <row r="1237" ht="15"/>
    <row r="1238" ht="15"/>
    <row r="1239" ht="15"/>
    <row r="1240" ht="15"/>
    <row r="1242" ht="15"/>
    <row r="1243" ht="15"/>
    <row r="1244" ht="15"/>
    <row r="1247" ht="15"/>
    <row r="1249" ht="15"/>
    <row r="1251" ht="15"/>
    <row r="1254" ht="15"/>
    <row r="1255" ht="15"/>
    <row r="1256" ht="15"/>
    <row r="1258" ht="15"/>
    <row r="1260" ht="15"/>
    <row r="1261" ht="15"/>
    <row r="1262" ht="15"/>
    <row r="1263" ht="15"/>
    <row r="1264" ht="15"/>
    <row r="1266" ht="15"/>
    <row r="1267" ht="15"/>
    <row r="1268" ht="15"/>
    <row r="1269" ht="15"/>
    <row r="1271" ht="15"/>
    <row r="1273" ht="15"/>
    <row r="1274" ht="15"/>
    <row r="1276" ht="15"/>
    <row r="1277" ht="15"/>
    <row r="1278" ht="15"/>
    <row r="1279" ht="15"/>
    <row r="1281" ht="15"/>
    <row r="1283" ht="15"/>
    <row r="1284" ht="15"/>
    <row r="1285" ht="15"/>
    <row r="1286" ht="15"/>
    <row r="1288" ht="15"/>
    <row r="1289" ht="15"/>
    <row r="1290" ht="15"/>
    <row r="1291" ht="15"/>
    <row r="1292" ht="15"/>
    <row r="1293" ht="15"/>
    <row r="1294" ht="15"/>
    <row r="1297" ht="15"/>
    <row r="1299" ht="15"/>
    <row r="1301" ht="15"/>
    <row r="1302" ht="15"/>
    <row r="1303" ht="15"/>
    <row r="1304" ht="15"/>
    <row r="1305" ht="15"/>
  </sheetData>
  <dataValidations count="2">
    <dataValidation allowBlank="1" showInputMessage="1" showErrorMessage="1" sqref="E1" xr:uid="{920C6338-E771-4DAE-8C89-92A9093EA4DE}"/>
    <dataValidation type="list" allowBlank="1" showInputMessage="1" showErrorMessage="1" sqref="E2:E45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c r="G2" s="77">
        <f ca="1">IFERROR(NOW()-F2,"-")</f>
        <v>45956.91180347222</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45956.91180347222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45956.91180347222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45956.91180347222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45956.91180347222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45956.91180347222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45956.91180347222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45956.91180347222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45956.91180347222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45956.91180347222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45956.91180347222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45956.91180347222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45956.91180347222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45956.91180347222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45956.91180347222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45956.91180347222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45956.91180347222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45956.91180347222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45956.91180347222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45956.91180347222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45956.91180347222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45956.91180347222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45956.91180347222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45956.91180347222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45956.91180347222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45956.91180347222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45956.91180347222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45956.91180347222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45956.91180347222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45956.91180347222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45956.91180347222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45956.91180347222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45956.91180347222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45956.91180347222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45956.91180347222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45956.91180347222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45956.91180347222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45956.91180347222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45956.91180347222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45956.91180347222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45956.91180347222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45956.91180347222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45956.91180347222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45956.91180347222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45956.91180347222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45956.91180347222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45956.91180347222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45956.91180347222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45956.91180347222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45956.91180347222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45956.91180347222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45956.91180347222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45956.91180347222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45956.91180347222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45956.91180347222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45956.91180347222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45956.91180347222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45956.91180347222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45956.91180347222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45956.91180347222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45956.91180347222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45956.91180347222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45956.91180347222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45956.91180347222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45956.91180347222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45956.91180347222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45956.91180347222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45956.91180347222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45956.91180347222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45956.91180347222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45956.91180347222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45956.91180347222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45956.91180347222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45956.91180347222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45956.91180347222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45956.91180347222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45956.91180347222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45956.91180347222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45956.91180347222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45956.91180347222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45956.91180347222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45956.91180347222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45956.91180347222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45956.91180347222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45956.91180347222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45956.91180347222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45956.91180347222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45956.91180347222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45956.91180347222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45956.91180347222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45956.91180347222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45956.91180347222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45956.91180347222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45956.91180347222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45956.91180347222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45956.91180347222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45956.91180347222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45956.91180347222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45956.91180347222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45956.91180347222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45956.91180347222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45956.91180347222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45956.91180347222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45956.91180347222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45956.91180347222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45956.91180347222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45956.91180347222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45956.91180347222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45956.91180347222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45956.91180347222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45956.91180347222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45956.91180347222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45956.91180347222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45956.91180347222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45956.91180347222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45956.91180347222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45956.91180347222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45956.91180347222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45956.91180347222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45956.91180347222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45956.91180347222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2025-10-26T18:53:08Z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