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12" documentId="13_ncr:1_{F6CB121F-512D-4AA6-A0C1-0FB36C537598}" xr6:coauthVersionLast="47" xr6:coauthVersionMax="47" xr10:uidLastSave="{D2F63E14-F97B-4954-BEB6-6F8B0B22E53C}"/>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L6" i="4"/>
  <c r="I4" i="4"/>
  <c r="J4" i="4"/>
  <c r="I5" i="4"/>
  <c r="J5" i="4"/>
  <c r="I6" i="4"/>
  <c r="J6" i="4"/>
  <c r="I7" i="4"/>
  <c r="J7" i="4"/>
  <c r="I8" i="4"/>
  <c r="J8"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<sst xmlns="http://schemas.openxmlformats.org/spreadsheetml/2006/main" count="179033" uniqueCount="39111">
  <si>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</si>
  <si>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</si>
  <si>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</si>
  <si>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</si>
  <si>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</si>
  <si>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</si>
  <si>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</si>
  <si>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</si>
  <si>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</si>
  <si>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</si>
  <si>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</si>
  <si>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</si>
  <si>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</si>
  <si>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</si>
  <si>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</si>
  <si>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</si>
  <si>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</si>
  <si>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</si>
  <si>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</si>
  <si>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</si>
  <si>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</si>
  <si>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</si>
  <si>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</si>
  <si>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</si>
  <si>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</si>
  <si>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</si>
  <si>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</si>
  <si>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</si>
  <si>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</si>
  <si>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</si>
  <si>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</si>
  <si>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</si>
  <si>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</si>
  <si>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</si>
  <si>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</si>
  <si>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</si>
  <si>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</si>
  <si>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</si>
  <si>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</si>
  <si>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</si>
  <si>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</si>
  <si>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</si>
  <si>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</si>
  <si>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</si>
  <si>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</si>
  <si>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</si>
  <si>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</si>
  <si>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</si>
  <si>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</si>
  <si>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</si>
  <si>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</si>
  <si>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</si>
  <si>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</si>
  <si>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</si>
  <si>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</si>
  <si>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</si>
  <si>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</si>
  <si>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</si>
  <si>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</si>
  <si>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</si>
  <si>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</si>
  <si>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</si>
  <si>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</si>
  <si>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</si>
  <si>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</si>
  <si>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</si>
  <si>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</si>
  <si>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</si>
  <si>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</si>
  <si>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</si>
  <si>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</si>
  <si>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</si>
  <si>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</si>
  <si>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</si>
  <si>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</si>
  <si>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</si>
  <si>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</si>
  <si>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</si>
  <si>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</si>
  <si>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</si>
  <si>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</si>
  <si>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</si>
  <si>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</si>
  <si>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</si>
  <si>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</si>
  <si>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</si>
  <si>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</si>
  <si>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</si>
  <si>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</si>
  <si>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</si>
  <si>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</si>
  <si>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</si>
  <si>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</si>
  <si>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</si>
  <si>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</si>
  <si>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</si>
  <si>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</si>
  <si>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</si>
  <si>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</si>
  <si>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</si>
  <si>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</si>
  <si>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</si>
  <si>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</si>
  <si>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</si>
  <si>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</si>
  <si>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</si>
  <si>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</si>
  <si>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</si>
  <si>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</si>
  <si>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</si>
  <si>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</si>
  <si>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</si>
  <si>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</si>
  <si>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</si>
  <si>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</si>
  <si>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</si>
  <si>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</si>
  <si>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</si>
  <si>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</si>
  <si>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</si>
  <si>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</si>
  <si>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</si>
  <si>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</si>
  <si>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</si>
  <si>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</si>
  <si>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</si>
  <si>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</si>
  <si>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</si>
  <si>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</si>
  <si>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</si>
  <si>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</si>
  <si>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</si>
  <si>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</si>
  <si>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</si>
  <si>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</si>
  <si>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</si>
  <si>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</si>
  <si>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</si>
  <si>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</si>
  <si>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</si>
  <si>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</si>
  <si>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</si>
  <si>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</si>
  <si>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</si>
  <si>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</si>
  <si>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</si>
  <si>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</si>
  <si>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</si>
  <si>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</si>
  <si>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</si>
  <si>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</si>
  <si>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</si>
  <si>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</si>
  <si>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</si>
  <si>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</si>
  <si>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</si>
  <si>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</si>
  <si>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</si>
  <si>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</si>
  <si>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</si>
  <si>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</si>
  <si>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</si>
  <si>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</si>
  <si>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</si>
  <si>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</si>
  <si>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</si>
  <si>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</si>
  <si>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</si>
  <si>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</si>
  <si>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</si>
  <si>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</si>
  <si>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</si>
  <si>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</si>
  <si>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</si>
  <si>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</si>
  <si>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</si>
  <si>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</si>
  <si>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</si>
  <si>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</si>
  <si>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</si>
  <si>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</si>
  <si>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</si>
  <si>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</si>
  <si>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</si>
  <si>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</si>
  <si>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</si>
  <si>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</si>
  <si>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</si>
  <si>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</si>
  <si>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</si>
  <si>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</si>
  <si>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</si>
  <si>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</si>
  <si>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</si>
  <si>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</si>
  <si>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</si>
  <si>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</si>
  <si>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</si>
  <si>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</si>
  <si>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</si>
  <si>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</si>
  <si>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</si>
  <si>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</si>
  <si>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</si>
  <si>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</si>
  <si>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</si>
  <si>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</si>
  <si>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</si>
  <si>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</si>
  <si>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</si>
  <si>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</si>
  <si>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</si>
  <si>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</si>
  <si>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</si>
  <si>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</si>
  <si>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</si>
  <si>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</si>
  <si>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</si>
  <si>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</si>
  <si>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</si>
  <si>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</si>
  <si>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</si>
  <si>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</si>
  <si>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</si>
  <si>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</si>
  <si>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</si>
  <si>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</si>
  <si>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</si>
  <si>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</si>
  <si>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</si>
  <si>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</si>
  <si>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</si>
  <si>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</si>
  <si>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</si>
  <si>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</si>
  <si>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</si>
  <si>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</si>
  <si>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</si>
  <si>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</si>
  <si>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</si>
  <si>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</si>
  <si>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</si>
  <si>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</si>
  <si>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</si>
  <si>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</si>
  <si>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</si>
  <si>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</si>
  <si>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</si>
  <si>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</si>
  <si>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</si>
  <si>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</si>
  <si>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</si>
  <si>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</si>
  <si>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</si>
  <si>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</si>
  <si>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</si>
  <si>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</si>
  <si>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</si>
  <si>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</si>
  <si>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</si>
  <si>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</si>
  <si>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</si>
  <si>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</si>
  <si>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</si>
  <si>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</si>
  <si>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</si>
  <si>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</si>
  <si>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</si>
  <si>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</si>
  <si>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</si>
  <si>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</si>
  <si>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</si>
  <si>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</si>
  <si>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</si>
  <si>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</si>
  <si>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</si>
  <si>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</si>
  <si>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</si>
  <si>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</si>
  <si>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</si>
  <si>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</si>
  <si>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</si>
  <si>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</si>
  <si>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</si>
  <si>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</si>
  <si>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</si>
  <si>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</si>
  <si>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</si>
  <si>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</si>
  <si>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</si>
  <si>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</si>
  <si>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</si>
  <si>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</si>
  <si>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</si>
  <si>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</si>
  <si>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</si>
  <si>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</si>
  <si>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</si>
  <si>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</si>
  <si>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</si>
  <si>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</si>
  <si>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</si>
  <si>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</si>
  <si>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</si>
  <si>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</si>
  <si>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</si>
  <si>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</si>
  <si>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</si>
  <si>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</si>
  <si>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</si>
  <si>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</si>
  <si>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</si>
  <si>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</si>
  <si>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</si>
  <si>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</si>
  <si>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</si>
  <si>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</si>
  <si>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</si>
  <si>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</si>
  <si>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</si>
  <si>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</si>
  <si>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</si>
  <si>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</si>
  <si>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</si>
  <si>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</si>
  <si>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</si>
  <si>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</si>
  <si>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</si>
  <si>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</si>
  <si>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</si>
  <si>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</si>
  <si>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</si>
  <si>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</si>
  <si>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</si>
  <si>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</si>
  <si>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</si>
  <si>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</si>
  <si>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</si>
  <si>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</si>
  <si>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</si>
  <si>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</si>
  <si>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</si>
  <si>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</si>
  <si>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</si>
  <si>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</si>
  <si>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</si>
  <si>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</si>
  <si>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</si>
  <si>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</si>
  <si>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</si>
  <si>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</si>
  <si>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</si>
  <si>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</si>
  <si>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</si>
  <si>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</si>
  <si>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</si>
  <si>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</si>
  <si>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</si>
  <si>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</si>
  <si>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</si>
  <si>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</si>
  <si>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</si>
  <si>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</si>
  <si>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</si>
  <si>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</si>
  <si>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</si>
  <si>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</si>
  <si>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</si>
  <si>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</si>
  <si>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</si>
  <si>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</si>
  <si>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</si>
  <si>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</si>
  <si>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</si>
  <si>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</si>
  <si>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</si>
  <si>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</si>
  <si>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</si>
  <si>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</si>
  <si>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</si>
  <si>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</si>
  <si>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</si>
  <si>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</si>
  <si>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</si>
  <si>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</si>
  <si>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</si>
  <si>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</si>
  <si>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</si>
  <si>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</si>
  <si>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</si>
  <si>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</si>
  <si>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</si>
  <si>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</si>
  <si>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</si>
  <si>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</si>
  <si>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</si>
  <si>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</si>
  <si>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</si>
  <si>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</si>
  <si>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</si>
  <si>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</si>
  <si>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</si>
  <si>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</si>
  <si>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</si>
  <si>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</si>
  <si>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</si>
  <si>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</si>
  <si>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</si>
  <si>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</si>
  <si>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</si>
  <si>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</si>
  <si>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</si>
  <si>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</si>
  <si>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</si>
  <si>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</si>
  <si>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</si>
  <si>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</si>
  <si>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</si>
  <si>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</si>
  <si>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</si>
  <si>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</si>
  <si>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</si>
  <si>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</si>
  <si>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</si>
  <si>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</si>
  <si>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</si>
  <si>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</si>
  <si>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</si>
  <si>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</si>
  <si>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</si>
  <si>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</si>
  <si>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</si>
  <si>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</si>
  <si>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</si>
  <si>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</si>
  <si>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</si>
  <si>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</si>
  <si>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</si>
  <si>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</si>
  <si>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</si>
  <si>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</si>
  <si>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</si>
  <si>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</si>
  <si>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</si>
  <si>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</si>
  <si>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</si>
  <si>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</si>
  <si>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</si>
  <si>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</si>
  <si>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</si>
  <si>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</si>
  <si>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</si>
  <si>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</si>
  <si>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</si>
  <si>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</si>
  <si>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</si>
  <si>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</si>
  <si>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</si>
  <si>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</si>
  <si>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</si>
  <si>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</si>
  <si>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</si>
  <si>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</si>
  <si>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</si>
  <si>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</si>
  <si>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</si>
  <si>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</si>
  <si>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</si>
  <si>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</si>
  <si>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</si>
  <si>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</si>
  <si>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</si>
  <si>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</si>
  <si>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</si>
  <si>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</si>
  <si>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</si>
  <si>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</si>
  <si>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</si>
  <si>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</si>
  <si>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</si>
  <si>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</si>
  <si>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</si>
  <si>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</si>
  <si>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</si>
  <si>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</si>
  <si>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</si>
  <si>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</si>
  <si>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</si>
  <si>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</si>
  <si>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</si>
  <si>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</si>
  <si>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</si>
  <si>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</si>
  <si>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</si>
  <si>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</si>
  <si>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</si>
  <si>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</si>
  <si>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</si>
  <si>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</si>
  <si>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</si>
  <si>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</si>
  <si>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</si>
  <si>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</si>
  <si>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</si>
  <si>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</si>
  <si>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</si>
  <si>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</si>
  <si>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</si>
  <si>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</si>
  <si>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</si>
  <si>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</si>
  <si>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</si>
  <si>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</si>
  <si>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</si>
  <si>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</si>
  <si>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</si>
  <si>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</si>
  <si>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</si>
  <si>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</si>
  <si>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</si>
  <si>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</si>
  <si>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</si>
  <si>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</si>
  <si>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</si>
  <si>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</si>
  <si>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</si>
  <si>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</si>
  <si>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</si>
  <si>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</si>
  <si>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</si>
  <si>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</si>
  <si>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</si>
  <si>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</si>
  <si>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</si>
  <si>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</si>
  <si>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</si>
  <si>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</si>
  <si>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</si>
  <si>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</si>
  <si>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</si>
  <si>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</si>
  <si>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</si>
  <si>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</si>
  <si>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</si>
  <si>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</si>
  <si>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</si>
  <si>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</si>
  <si>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</si>
  <si>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</si>
  <si>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</si>
  <si>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</si>
  <si>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</si>
  <si>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</si>
  <si>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</si>
  <si>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</si>
  <si>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</si>
  <si>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</si>
  <si>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</si>
  <si>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</si>
  <si>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</si>
  <si>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</si>
  <si>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</si>
  <si>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</si>
  <si>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</si>
  <si>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</si>
  <si>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</si>
  <si>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</si>
  <si>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</si>
  <si>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</si>
  <si>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</si>
  <si>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</si>
  <si>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</si>
  <si>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</si>
  <si>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</si>
  <si>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</si>
  <si>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</si>
  <si>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</si>
  <si>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</si>
  <si>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</si>
  <si>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</si>
  <si>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</si>
  <si>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</si>
  <si>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</si>
  <si>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</si>
  <si>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</si>
  <si>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</si>
  <si>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</si>
  <si>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</si>
  <si>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</si>
  <si>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</si>
  <si>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</si>
  <si>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</si>
  <si>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</si>
  <si>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</si>
  <si>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</si>
  <si>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</si>
  <si>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</si>
  <si>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</si>
  <si>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</si>
  <si>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</si>
  <si>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</si>
  <si>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</si>
  <si>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</si>
  <si>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</si>
  <si>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</si>
  <si>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</si>
  <si>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</si>
  <si>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</si>
  <si>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</si>
  <si>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</si>
  <si>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</si>
  <si>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</si>
  <si>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</si>
  <si>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</si>
  <si>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</si>
  <si>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</si>
  <si>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</si>
  <si>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</si>
  <si>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</si>
  <si>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</si>
  <si>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</si>
  <si>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</si>
  <si>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</si>
  <si>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</si>
  <si>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</si>
  <si>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</si>
  <si>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</si>
  <si>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</si>
  <si>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</si>
  <si>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</si>
  <si>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</si>
  <si>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</si>
  <si>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</si>
  <si>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</si>
  <si>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</si>
  <si>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</si>
  <si>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</si>
  <si>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</si>
  <si>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</si>
  <si>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</si>
  <si>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</si>
  <si>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</si>
  <si>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</si>
  <si>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</si>
  <si>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</si>
  <si>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</si>
  <si>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</si>
  <si>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</si>
  <si>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</si>
  <si>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</si>
  <si>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</si>
  <si>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</si>
  <si>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</si>
  <si>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</si>
  <si>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</si>
  <si>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</si>
  <si>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</si>
  <si>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</si>
  <si>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</si>
  <si>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</si>
  <si>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</si>
  <si>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</si>
  <si>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</si>
  <si>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</si>
  <si>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</si>
  <si>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</si>
  <si>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</si>
  <si>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</si>
  <si>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</si>
  <si>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</si>
  <si>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</si>
  <si>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</si>
  <si>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</si>
  <si>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</si>
  <si>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</si>
  <si>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</si>
  <si>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</si>
  <si>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</si>
  <si>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</si>
  <si>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</si>
  <si>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</si>
  <si>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</si>
  <si>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</si>
  <si>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</si>
  <si>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</si>
  <si>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</si>
  <si>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</si>
  <si>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</si>
  <si>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</si>
  <si>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</si>
  <si>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</si>
  <si>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</si>
  <si>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</si>
  <si>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</si>
  <si>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</si>
  <si>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</si>
  <si>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</si>
  <si>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</si>
  <si>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</si>
  <si>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</si>
  <si>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</si>
  <si>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</si>
  <si>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</si>
  <si>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</si>
  <si>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</si>
  <si>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</si>
  <si>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</si>
  <si>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</si>
  <si>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</si>
  <si>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</si>
  <si>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</si>
  <si>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</si>
  <si>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</si>
  <si>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</si>
  <si>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</si>
  <si>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</si>
  <si>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</si>
  <si>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</si>
  <si>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</si>
  <si>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</si>
  <si>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</si>
  <si>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</si>
  <si>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</si>
  <si>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</si>
  <si>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</si>
  <si>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</si>
  <si>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</si>
  <si>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</si>
  <si>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</si>
  <si>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</si>
  <si>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</si>
  <si>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</si>
  <si>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</si>
  <si>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</si>
  <si>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</si>
  <si>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</si>
  <si>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</si>
  <si>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</si>
  <si>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</si>
  <si>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</si>
  <si>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</si>
  <si>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</si>
  <si>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</si>
  <si>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</si>
  <si>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</si>
  <si>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</si>
  <si>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</si>
  <si>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</si>
  <si>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</si>
  <si>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</si>
  <si>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</si>
  <si>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</si>
  <si>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</si>
  <si>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</si>
  <si>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</si>
  <si>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</si>
  <si>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</si>
  <si>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</si>
  <si>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</si>
  <si>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</si>
  <si>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</si>
  <si>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</si>
  <si>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</si>
  <si>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</si>
  <si>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</si>
  <si>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</si>
  <si>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</si>
  <si>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</si>
  <si>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</si>
  <si>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</si>
  <si>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</si>
  <si>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</si>
  <si>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</si>
  <si>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</si>
  <si>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</si>
  <si>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</si>
  <si>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</si>
  <si>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</si>
  <si>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</si>
  <si>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</si>
  <si>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</si>
  <si>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</si>
  <si>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</si>
  <si>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</si>
  <si>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</si>
  <si>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</si>
  <si>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</si>
  <si>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</si>
  <si>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</si>
  <si>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</si>
  <si>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</si>
  <si>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</si>
  <si>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</si>
  <si>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</si>
  <si>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</si>
  <si>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</si>
  <si>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</si>
  <si>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</si>
  <si>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</si>
  <si>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</si>
  <si>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</si>
  <si>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</si>
  <si>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</si>
  <si>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</si>
  <si>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</si>
  <si>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</si>
  <si>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</si>
  <si>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</si>
  <si>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</si>
  <si>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</si>
  <si>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</si>
  <si>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</si>
  <si>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</si>
  <si>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</si>
  <si>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</si>
  <si>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</si>
  <si>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</si>
  <si>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</si>
  <si>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</si>
  <si>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</si>
  <si>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</si>
  <si>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</si>
  <si>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</si>
  <si>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</si>
  <si>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</si>
  <si>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</si>
  <si>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</si>
  <si>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</si>
  <si>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</si>
  <si>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</si>
  <si>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</si>
  <si>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</si>
  <si>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</si>
  <si>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</si>
  <si>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</si>
  <si>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</si>
  <si>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</si>
  <si>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</si>
  <si>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</si>
  <si>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</si>
  <si>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</si>
  <si>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</si>
  <si>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</si>
  <si>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</si>
  <si>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</si>
  <si>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</si>
  <si>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</si>
  <si>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</si>
  <si>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</si>
  <si>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</si>
  <si>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</si>
  <si>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</si>
  <si>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</si>
  <si>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</si>
  <si>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</si>
  <si>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</si>
  <si>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</si>
  <si>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</si>
  <si>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</si>
  <si>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</si>
  <si>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</si>
  <si>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</si>
  <si>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</si>
  <si>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</si>
  <si>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</si>
  <si>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</si>
  <si>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</si>
  <si>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</si>
  <si>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</si>
  <si>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</si>
  <si>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</si>
  <si>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</si>
  <si>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</si>
  <si>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</si>
  <si>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</si>
  <si>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</si>
  <si>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</si>
  <si>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</si>
  <si>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</si>
  <si>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</si>
  <si>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</si>
  <si>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</si>
  <si>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</si>
  <si>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</si>
  <si>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</si>
  <si>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</si>
  <si>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</si>
  <si>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</si>
  <si>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</si>
  <si>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</si>
  <si>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</si>
  <si>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</si>
  <si>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</si>
  <si>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</si>
  <si>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</si>
  <si>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</si>
  <si>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</si>
  <si>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</si>
  <si>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</si>
  <si>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</si>
  <si>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</si>
  <si>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</si>
  <si>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</si>
  <si>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</si>
  <si>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</si>
  <si>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</si>
  <si>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</si>
  <si>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</si>
  <si>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</si>
  <si>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</si>
  <si>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</si>
  <si>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</si>
  <si>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</si>
  <si>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</si>
  <si>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</si>
  <si>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</si>
  <si>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</si>
  <si>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</si>
  <si>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</si>
  <si>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</si>
  <si>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</si>
  <si>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</si>
  <si>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</si>
  <si>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</si>
  <si>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</si>
  <si>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</si>
  <si>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</si>
  <si>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</si>
  <si>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</si>
  <si>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</si>
  <si>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</si>
  <si>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</si>
  <si>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</si>
  <si>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</si>
  <si>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</si>
  <si>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</si>
  <si>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</si>
  <si>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</si>
  <si>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</si>
  <si>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</si>
  <si>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</si>
  <si>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</si>
  <si>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</si>
  <si>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</si>
  <si>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</si>
  <si>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</si>
  <si>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</si>
  <si>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</si>
  <si>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</si>
  <si>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</si>
  <si>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</si>
  <si>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</si>
  <si>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</si>
  <si>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</si>
  <si>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</si>
  <si>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</si>
  <si>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</si>
  <si>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</si>
  <si>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</si>
  <si>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</si>
  <si>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</si>
  <si>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</si>
  <si>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</si>
  <si>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</si>
  <si>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</si>
  <si>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</si>
  <si>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</si>
  <si>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</si>
  <si>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</si>
  <si>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</si>
  <si>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</si>
  <si>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</si>
  <si>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</si>
  <si>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</si>
  <si>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</si>
  <si>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</si>
  <si>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</si>
  <si>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</si>
  <si>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</si>
  <si>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</si>
  <si>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</si>
  <si>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</si>
  <si>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</si>
  <si>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</si>
  <si>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</si>
  <si>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</si>
  <si>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</si>
  <si>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</si>
  <si>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</si>
  <si>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</si>
  <si>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</si>
  <si>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</si>
  <si>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</si>
  <si>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</si>
  <si>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</si>
  <si>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</si>
  <si>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</si>
  <si>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</si>
  <si>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</si>
  <si>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</si>
  <si>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</si>
  <si>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</si>
  <si>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</si>
  <si>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</si>
  <si>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</si>
  <si>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</si>
  <si>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</si>
  <si>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</si>
  <si>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</si>
  <si>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</si>
  <si>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</si>
  <si>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</si>
  <si>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</si>
  <si>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</si>
  <si>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</si>
  <si>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</si>
  <si>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</si>
  <si>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</si>
  <si>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</si>
  <si>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</si>
  <si>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</si>
  <si>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</si>
  <si>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</si>
  <si>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</si>
  <si>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</si>
  <si>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</si>
  <si>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</si>
  <si>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</si>
  <si>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</si>
  <si>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</si>
  <si>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</si>
  <si>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</si>
  <si>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</si>
  <si>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</si>
  <si>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</si>
  <si>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</si>
  <si>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</si>
  <si>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</si>
  <si>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</si>
  <si>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</si>
  <si>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</si>
  <si>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</si>
  <si>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</si>
  <si>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</si>
  <si>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</si>
  <si>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</si>
  <si>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</si>
  <si>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</si>
  <si>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</si>
  <si>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</si>
  <si>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</si>
  <si>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</si>
  <si>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</si>
  <si>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</si>
  <si>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</si>
  <si>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</si>
  <si>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</si>
  <si>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</si>
  <si>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</si>
  <si>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</si>
  <si>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</si>
  <si>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</si>
  <si>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</si>
  <si>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</si>
  <si>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</si>
  <si>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</si>
  <si>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</si>
  <si>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</si>
  <si>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</si>
  <si>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</si>
  <si>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</si>
  <si>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</si>
  <si>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</si>
  <si>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</si>
  <si>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</si>
  <si>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</si>
  <si>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</si>
  <si>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</si>
  <si>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</si>
  <si>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</si>
  <si>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</si>
  <si>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</si>
  <si>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</si>
  <si>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</si>
  <si>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</si>
  <si>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</si>
  <si>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</si>
  <si>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</si>
  <si>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</si>
  <si>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</si>
  <si>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</si>
  <si>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</si>
  <si>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</si>
  <si>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</si>
  <si>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</si>
  <si>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</si>
  <si>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</si>
  <si>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</si>
  <si>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</si>
  <si>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</si>
  <si>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</si>
  <si>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</si>
  <si>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</si>
  <si>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</si>
  <si>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</si>
  <si>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</si>
  <si>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</si>
  <si>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</si>
  <si>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</si>
  <si>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</si>
  <si>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</si>
  <si>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</si>
  <si>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</si>
  <si>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</si>
  <si>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</si>
  <si>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</si>
  <si>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</si>
  <si>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</si>
  <si>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</si>
  <si>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</si>
  <si>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</si>
  <si>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</si>
  <si>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</si>
  <si>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</si>
  <si>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</si>
  <si>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</si>
  <si>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</si>
  <si>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</si>
  <si>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</si>
  <si>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</si>
  <si>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</si>
  <si>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</si>
  <si>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</si>
  <si>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</si>
  <si>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</si>
  <si>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</si>
  <si>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</si>
  <si>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</si>
  <si>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</si>
  <si>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</si>
  <si>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</si>
  <si>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</si>
  <si>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</si>
  <si>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</si>
  <si>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</si>
  <si>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</si>
  <si>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</si>
  <si>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</si>
  <si>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</si>
  <si>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</si>
  <si>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</si>
  <si>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</si>
  <si>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</si>
  <si>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</si>
  <si>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</si>
  <si>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</si>
  <si>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</si>
  <si>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</si>
  <si>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</si>
  <si>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</si>
  <si>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</si>
  <si>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</si>
  <si>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</si>
  <si>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</si>
  <si>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</si>
  <si>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</si>
  <si>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</si>
  <si>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</si>
  <si>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</si>
  <si>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</si>
  <si>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</si>
  <si>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</si>
  <si>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</si>
  <si>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</si>
  <si>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</si>
  <si>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</si>
  <si>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</si>
  <si>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</si>
  <si>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</si>
  <si>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</si>
  <si>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</si>
  <si>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</si>
  <si>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</si>
  <si>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</si>
  <si>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</si>
  <si>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</si>
  <si>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</si>
  <si>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</si>
  <si>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</si>
  <si>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</si>
  <si>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</si>
  <si>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</si>
  <si>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</si>
  <si>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</si>
  <si>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</si>
  <si>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</si>
  <si>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</si>
  <si>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</si>
  <si>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</si>
  <si>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</si>
  <si>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</si>
  <si>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</si>
  <si>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</si>
  <si>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</si>
  <si>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</si>
  <si>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</si>
  <si>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</si>
  <si>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</si>
  <si>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</si>
  <si>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</si>
  <si>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</si>
  <si>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</si>
  <si>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</si>
  <si>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</si>
  <si>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</si>
  <si>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</si>
  <si>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</si>
  <si>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</si>
  <si>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</si>
  <si>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</si>
  <si>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</si>
  <si>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</si>
  <si>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</si>
  <si>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</si>
  <si>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</si>
  <si>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</si>
  <si>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</si>
  <si>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</si>
  <si>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</si>
  <si>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</si>
  <si>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</si>
  <si>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</si>
  <si>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</si>
  <si>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</si>
  <si>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</si>
  <si>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</si>
  <si>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</si>
  <si>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</si>
  <si>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</si>
  <si>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</si>
  <si>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</si>
  <si>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</si>
  <si>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</si>
  <si>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</si>
  <si>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</si>
  <si>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</si>
  <si>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</si>
  <si>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</si>
  <si>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</si>
  <si>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</si>
  <si>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</si>
  <si>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</si>
  <si>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</si>
  <si>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</si>
  <si>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</si>
  <si>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</si>
  <si>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</si>
  <si>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</si>
  <si>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</si>
  <si>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</si>
  <si>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</si>
  <si>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</si>
  <si>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</si>
  <si>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</si>
  <si>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</si>
  <si>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</si>
  <si>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</si>
  <si>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</si>
  <si>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</si>
  <si>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</si>
  <si>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</si>
  <si>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</si>
  <si>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</si>
  <si>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</si>
  <si>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</si>
  <si>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</si>
  <si>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</si>
  <si>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</si>
  <si>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</si>
  <si>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</si>
  <si>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</si>
  <si>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</si>
  <si>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</si>
  <si>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</si>
  <si>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</si>
  <si>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</si>
  <si>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</si>
  <si>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</si>
  <si>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</si>
  <si>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</si>
  <si>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</si>
  <si>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</si>
  <si>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</si>
  <si>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</si>
  <si>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</si>
  <si>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</si>
  <si>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</si>
  <si>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</si>
  <si>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</si>
  <si>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</si>
  <si>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</si>
  <si>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</si>
  <si>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</si>
  <si>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</si>
  <si>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</si>
  <si>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</si>
  <si>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</si>
  <si>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</si>
  <si>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</si>
  <si>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</si>
  <si>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</si>
  <si>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</si>
  <si>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</si>
  <si>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</si>
  <si>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</si>
  <si>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</si>
  <si>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</si>
  <si>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</si>
  <si>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</si>
  <si>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</si>
  <si>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</si>
  <si>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</si>
  <si>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</si>
  <si>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</si>
  <si>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</si>
  <si>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</si>
  <si>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</si>
  <si>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</si>
  <si>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</si>
  <si>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</si>
  <si>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</si>
  <si>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</si>
  <si>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</si>
  <si>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</si>
  <si>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</si>
  <si>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</si>
  <si>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</si>
  <si>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</si>
  <si>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</si>
  <si>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</si>
  <si>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</si>
  <si>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</si>
  <si>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</si>
  <si>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</si>
  <si>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</si>
  <si>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</si>
  <si>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</si>
  <si>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</si>
  <si>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</si>
  <si>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</si>
  <si>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</si>
  <si>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</si>
  <si>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</si>
  <si>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</si>
  <si>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</si>
  <si>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</si>
  <si>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</si>
  <si>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</si>
  <si>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</si>
  <si>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</si>
  <si>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</si>
  <si>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</si>
  <si>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</si>
  <si>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</si>
  <si>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</si>
  <si>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</si>
  <si>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</si>
  <si>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</si>
  <si>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</si>
  <si>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</si>
  <si>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</si>
  <si>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</si>
  <si>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</si>
  <si>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</si>
  <si>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</si>
  <si>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</si>
  <si>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</si>
  <si>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</si>
  <si>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</si>
  <si>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</si>
  <si>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</si>
  <si>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</si>
  <si>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</si>
  <si>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</si>
  <si>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</si>
  <si>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</si>
  <si>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</si>
  <si>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</si>
  <si>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</si>
  <si>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</si>
  <si>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</si>
  <si>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</si>
  <si>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</si>
  <si>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</si>
  <si>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</si>
  <si>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</si>
  <si>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</si>
  <si>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</si>
  <si>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</si>
  <si>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</si>
  <si>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</si>
  <si>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</si>
  <si>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</si>
  <si>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</si>
  <si>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</si>
  <si>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</si>
  <si>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</si>
  <si>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</si>
  <si>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</si>
  <si>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</si>
  <si>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</si>
  <si>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</si>
  <si>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</si>
  <si>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</si>
  <si>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</si>
  <si>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</si>
  <si>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</si>
  <si>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</si>
  <si>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</si>
  <si>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</si>
  <si>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</si>
  <si>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</si>
  <si>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</si>
  <si>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</si>
  <si>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</si>
  <si>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</si>
  <si>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</si>
  <si>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</si>
  <si>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</si>
  <si>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</si>
  <si>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</si>
  <si>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</si>
  <si>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</si>
  <si>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</si>
  <si>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</si>
  <si>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</si>
  <si>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</si>
  <si>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</si>
  <si>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</si>
  <si>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</si>
  <si>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</si>
  <si>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</si>
  <si>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</si>
  <si>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</si>
  <si>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</si>
  <si>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</si>
  <si>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</si>
  <si>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</si>
  <si>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</si>
  <si>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</si>
  <si>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</si>
  <si>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</si>
  <si>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</si>
  <si>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</si>
  <si>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</si>
  <si>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</si>
  <si>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</si>
  <si>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</si>
  <si>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</si>
  <si>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</si>
  <si>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</si>
  <si>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</si>
  <si>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</si>
  <si>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</si>
  <si>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</si>
  <si>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</si>
  <si>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</si>
  <si>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</si>
  <si>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</si>
  <si>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</si>
  <si>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</si>
  <si>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</si>
  <si>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</si>
  <si>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</si>
  <si>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</si>
  <si>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</si>
  <si>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</si>
  <si>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</si>
  <si>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</si>
  <si>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</si>
  <si>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</si>
  <si>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</si>
  <si>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</si>
  <si>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</si>
  <si>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</si>
  <si>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</si>
  <si>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</si>
  <si>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</si>
  <si>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</si>
  <si>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</si>
  <si>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</si>
  <si>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</si>
  <si>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</si>
  <si>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</si>
  <si>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</si>
  <si>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</si>
  <si>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</si>
  <si>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</si>
  <si>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</si>
  <si>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</si>
  <si>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</si>
  <si>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</si>
  <si>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</si>
  <si>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</si>
  <si>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</si>
  <si>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</si>
  <si>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</si>
  <si>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</si>
  <si>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</si>
  <si>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</si>
  <si>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</si>
  <si>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</si>
  <si>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</si>
  <si>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</si>
  <si>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</si>
  <si>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</si>
  <si>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</si>
  <si>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</si>
  <si>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</si>
  <si>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</si>
  <si>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</si>
  <si>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</si>
  <si>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</si>
  <si>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</si>
  <si>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</si>
  <si>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</si>
  <si>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</si>
  <si>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</si>
  <si>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</si>
  <si>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</si>
  <si>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</si>
  <si>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</si>
  <si>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</si>
  <si>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</si>
  <si>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</si>
  <si>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</si>
  <si>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</si>
  <si>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</si>
  <si>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</si>
  <si>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</si>
  <si>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</si>
  <si>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</si>
  <si>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</si>
  <si>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</si>
  <si>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</si>
  <si>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</si>
  <si>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</si>
  <si>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</si>
  <si>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</si>
  <si>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</si>
  <si>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</si>
  <si>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</si>
  <si>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</si>
  <si>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</si>
  <si>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</si>
  <si>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</si>
  <si>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</si>
  <si>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</si>
  <si>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</si>
  <si>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</si>
  <si>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</si>
  <si>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</si>
  <si>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</si>
  <si>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</si>
  <si>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</si>
  <si>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</si>
  <si>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</si>
  <si>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</si>
  <si>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</si>
  <si>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</si>
  <si>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</si>
  <si>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</si>
  <si>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</si>
  <si>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</si>
  <si>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</si>
  <si>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</si>
  <si>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</si>
  <si>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</si>
  <si>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</si>
  <si>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</si>
  <si>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</si>
  <si>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</si>
  <si>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</si>
  <si>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</si>
  <si>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</si>
  <si>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</si>
  <si>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</si>
  <si>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</si>
  <si>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</si>
  <si>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</si>
  <si>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</si>
  <si>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</si>
  <si>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</si>
  <si>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</si>
  <si>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</si>
  <si>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</si>
  <si>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</si>
  <si>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</si>
  <si>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</si>
  <si>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</si>
  <si>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</si>
  <si>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</si>
  <si>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</si>
  <si>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</si>
  <si>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</si>
  <si>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</si>
  <si>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</si>
  <si>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</si>
  <si>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</si>
  <si>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</si>
  <si>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</si>
  <si>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</si>
  <si>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</si>
  <si>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</si>
  <si>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</si>
  <si>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</si>
  <si>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</si>
  <si>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</si>
  <si>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</si>
  <si>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</si>
  <si>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</si>
  <si>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</si>
  <si>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</si>
  <si>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</si>
  <si>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</si>
  <si>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</si>
  <si>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</si>
  <si>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</si>
  <si>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</si>
  <si>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</si>
  <si>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</si>
  <si>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</si>
  <si>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</si>
  <si>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</si>
  <si>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</si>
  <si>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</si>
  <si>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</si>
  <si>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</si>
  <si>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</si>
  <si>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</si>
  <si>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</si>
  <si>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</si>
  <si>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</si>
  <si>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</si>
  <si>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</si>
  <si>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</si>
  <si>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</si>
  <si>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</si>
  <si>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</si>
  <si>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</si>
  <si>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</si>
  <si>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</si>
  <si>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</si>
  <si>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</si>
  <si>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</si>
  <si>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</si>
  <si>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</si>
  <si>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</si>
  <si>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</si>
  <si>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</si>
  <si>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</si>
  <si>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</si>
  <si>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</si>
  <si>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</si>
  <si>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</si>
  <si>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</si>
  <si>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</si>
  <si>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</si>
  <si>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</si>
  <si>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</si>
  <si>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</si>
  <si>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</si>
  <si>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</si>
  <si>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</si>
  <si>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</si>
  <si>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</si>
  <si>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</si>
  <si>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</si>
  <si>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</si>
  <si>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</si>
  <si>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</si>
  <si>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</si>
  <si>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</si>
  <si>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</si>
  <si>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</si>
  <si>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</si>
  <si>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</si>
  <si>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</si>
  <si>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</si>
  <si>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</si>
  <si>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</si>
  <si>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</si>
  <si>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</si>
  <si>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</si>
  <si>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</si>
  <si>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</si>
  <si>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</si>
  <si>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</si>
  <si>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</si>
  <si>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</si>
  <si>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</si>
  <si>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</si>
  <si>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</si>
  <si>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</si>
  <si>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</si>
  <si>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</si>
  <si>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</si>
  <si>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</si>
  <si>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</si>
  <si>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</si>
  <si>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</si>
  <si>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</si>
  <si>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</si>
  <si>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</si>
  <si>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</si>
  <si>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</si>
  <si>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</si>
  <si>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</si>
  <si>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</si>
  <si>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</si>
  <si>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</si>
  <si>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</si>
  <si>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</si>
  <si>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</si>
  <si>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</si>
  <si>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</si>
  <si>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</si>
  <si>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</si>
  <si>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</si>
  <si>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</si>
  <si>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</si>
  <si>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</si>
  <si>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</si>
  <si>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</si>
  <si>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</si>
  <si>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</si>
  <si>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</si>
  <si>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</si>
  <si>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</si>
  <si>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</si>
  <si>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</si>
  <si>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</si>
  <si>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</si>
  <si>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</si>
  <si>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</si>
  <si>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</si>
  <si>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</si>
  <si>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</si>
  <si>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</si>
  <si>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</si>
  <si>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</si>
  <si>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</si>
  <si>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</si>
  <si>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</si>
  <si>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</si>
  <si>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</si>
  <si>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</si>
  <si>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</si>
  <si>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</si>
  <si>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</si>
  <si>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</si>
  <si>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</si>
  <si>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</si>
  <si>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</si>
  <si>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</si>
  <si>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</si>
  <si>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</si>
  <si>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</si>
  <si>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</si>
  <si>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</si>
  <si>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</si>
  <si>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</si>
  <si>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</si>
  <si>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</si>
  <si>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</si>
  <si>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</si>
  <si>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</si>
  <si>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</si>
  <si>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</si>
  <si>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</si>
  <si>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</si>
  <si>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</si>
  <si>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</si>
  <si>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</si>
  <si>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</si>
  <si>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</si>
  <si>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</si>
  <si>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</si>
  <si>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</si>
  <si>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</si>
  <si>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</si>
  <si>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</si>
  <si>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</si>
  <si>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</si>
  <si>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</si>
  <si>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</si>
  <si>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</si>
  <si>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</si>
  <si>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</si>
  <si>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</si>
  <si>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</si>
  <si>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</si>
  <si>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</si>
  <si>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</si>
  <si>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</si>
  <si>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</si>
  <si>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</si>
  <si>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</si>
  <si>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</si>
  <si>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</si>
  <si>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</si>
  <si>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</si>
  <si>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</si>
  <si>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</si>
  <si>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</si>
  <si>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</si>
  <si>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</si>
  <si>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</si>
  <si>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</si>
  <si>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</si>
  <si>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</si>
  <si>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</si>
  <si>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</si>
  <si>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</si>
  <si>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</si>
  <si>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</si>
  <si>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</si>
  <si>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</si>
  <si>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</si>
  <si>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</si>
  <si>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</si>
  <si>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</si>
  <si>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</si>
  <si>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</si>
  <si>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</si>
  <si>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</si>
  <si>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</si>
  <si>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</si>
  <si>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</si>
  <si>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</si>
  <si>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</si>
  <si>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</si>
  <si>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</si>
  <si>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</si>
  <si>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</si>
  <si>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</si>
  <si>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</si>
  <si>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</si>
  <si>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</si>
  <si>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</si>
  <si>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</si>
  <si>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</si>
  <si>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</si>
  <si>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</si>
  <si>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</si>
  <si>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</si>
  <si>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</si>
  <si>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</si>
  <si>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</si>
  <si>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</si>
  <si>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</si>
  <si>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</si>
  <si>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</si>
  <si>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</si>
  <si>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</si>
  <si>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</si>
  <si>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</si>
  <si>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</si>
  <si>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</si>
  <si>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</si>
  <si>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</si>
  <si>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</si>
  <si>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</si>
  <si>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</si>
  <si>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</si>
  <si>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</si>
  <si>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</si>
  <si>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</si>
  <si>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</si>
  <si>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</si>
  <si>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</si>
  <si>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</si>
  <si>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</si>
  <si>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</si>
  <si>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</si>
  <si>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</si>
  <si>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</si>
  <si>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</si>
  <si>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</si>
  <si>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</si>
  <si>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</si>
  <si>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</si>
  <si>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</si>
  <si>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</si>
  <si>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</si>
  <si>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</si>
  <si>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</si>
  <si>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</si>
  <si>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</si>
  <si>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</si>
  <si>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</si>
  <si>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</si>
  <si>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</si>
  <si>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</si>
  <si>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</si>
  <si>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</si>
  <si>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</si>
  <si>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</si>
  <si>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</si>
  <si>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</si>
  <si>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</si>
  <si>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</si>
  <si>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</si>
  <si>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</si>
  <si>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</si>
  <si>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</si>
  <si>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</si>
  <si>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</si>
  <si>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</si>
  <si>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</si>
  <si>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</si>
  <si>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</si>
  <si>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</si>
  <si>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</si>
  <si>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</si>
  <si>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</si>
  <si>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</si>
  <si>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</si>
  <si>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</si>
  <si>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</si>
  <si>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</si>
  <si>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</si>
  <si>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</si>
  <si>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</si>
  <si>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</si>
  <si>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</si>
  <si>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</si>
  <si>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</si>
  <si>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</si>
  <si>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</si>
  <si>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</si>
  <si>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</si>
  <si>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</si>
  <si>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</si>
  <si>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</si>
  <si>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</si>
  <si>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</si>
  <si>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</si>
  <si>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</si>
  <si>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</si>
  <si>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</si>
  <si>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</si>
  <si>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</si>
  <si>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</si>
  <si>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</si>
  <si>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</si>
  <si>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</si>
  <si>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</si>
  <si>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</si>
  <si>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</si>
  <si>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</si>
  <si>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</si>
  <si>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</si>
  <si>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</si>
  <si>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</si>
  <si>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</si>
  <si>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</si>
  <si>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</si>
  <si>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</si>
  <si>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</si>
  <si>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</si>
  <si>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</si>
  <si>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</si>
  <si>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</si>
  <si>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</si>
  <si>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</si>
  <si>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</si>
  <si>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</si>
  <si>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</si>
  <si>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</si>
  <si>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</si>
  <si>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</si>
  <si>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</si>
  <si>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</si>
  <si>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</si>
  <si>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</si>
  <si>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</si>
  <si>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</si>
  <si>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</si>
  <si>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</si>
  <si>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</si>
  <si>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</si>
  <si>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</si>
  <si>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</si>
  <si>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</si>
  <si>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</si>
  <si>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</si>
  <si>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</si>
  <si>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</si>
  <si>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</si>
  <si>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</si>
  <si>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</si>
  <si>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</si>
  <si>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</si>
  <si>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</si>
  <si>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</si>
  <si>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</si>
  <si>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</si>
  <si>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</si>
  <si>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</si>
  <si>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</si>
  <si>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</si>
  <si>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</si>
  <si>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</si>
  <si>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</si>
  <si>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</si>
  <si>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</si>
  <si>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</si>
  <si>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</si>
  <si>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</si>
  <si>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</si>
  <si>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</si>
  <si>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</si>
  <si>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</si>
  <si>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</si>
  <si>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</si>
  <si>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</si>
  <si>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</si>
  <si>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</si>
  <si>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</si>
  <si>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</si>
  <si>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</si>
  <si>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</si>
  <si>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</si>
  <si>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</si>
  <si>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</si>
  <si>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</si>
  <si>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</si>
  <si>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</si>
  <si>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</si>
  <si>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</si>
  <si>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</si>
  <si>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</si>
  <si>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</si>
  <si>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</si>
  <si>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</si>
  <si>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</si>
  <si>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</si>
  <si>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</si>
  <si>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</si>
  <si>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</si>
  <si>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</si>
  <si>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</si>
  <si>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</si>
  <si>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</si>
  <si>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</si>
  <si>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</si>
  <si>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</si>
  <si>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</si>
  <si>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</si>
  <si>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</si>
  <si>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</si>
  <si>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</si>
  <si>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</si>
  <si>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</si>
  <si>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</si>
  <si>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</si>
  <si>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</si>
  <si>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</si>
  <si>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</si>
  <si>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</si>
  <si>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</si>
  <si>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</si>
  <si>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</si>
  <si>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</si>
  <si>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</si>
  <si>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</si>
  <si>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</si>
  <si>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</si>
  <si>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</si>
  <si>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</si>
  <si>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</si>
  <si>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</si>
  <si>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</si>
  <si>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</si>
  <si>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</si>
  <si>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</si>
  <si>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</si>
  <si>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</si>
  <si>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</si>
  <si>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</si>
  <si>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</si>
  <si>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</si>
  <si>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</si>
  <si>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</si>
  <si>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</si>
  <si>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</si>
  <si>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</si>
  <si>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</si>
  <si>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</si>
  <si>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</si>
  <si>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</si>
  <si>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</si>
  <si>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</si>
  <si>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</si>
  <si>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</si>
  <si>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</si>
  <si>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</si>
  <si>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</si>
  <si>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</si>
  <si>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</si>
  <si>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</si>
  <si>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</si>
  <si>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</si>
  <si>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</si>
  <si>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</si>
  <si>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</si>
  <si>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</si>
  <si>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</si>
  <si>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</si>
  <si>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</si>
  <si>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</si>
  <si>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</si>
  <si>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</si>
  <si>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</si>
  <si>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</si>
  <si>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</si>
  <si>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</si>
  <si>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</si>
  <si>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</si>
  <si>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</si>
  <si>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</si>
  <si>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</si>
  <si>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</si>
  <si>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</si>
  <si>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</si>
  <si>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</si>
  <si>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</si>
  <si>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</si>
  <si>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</si>
  <si>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</si>
  <si>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</si>
  <si>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</si>
  <si>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</si>
  <si>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</si>
  <si>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</si>
  <si>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</si>
  <si>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</si>
  <si>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</si>
  <si>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</si>
  <si>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</si>
  <si>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</si>
  <si>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</si>
  <si>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</si>
  <si>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</si>
  <si>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</si>
  <si>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</si>
  <si>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</si>
  <si>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</si>
  <si>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</si>
  <si>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</si>
  <si>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</si>
  <si>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</si>
  <si>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</si>
  <si>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</si>
  <si>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</si>
  <si>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</si>
  <si>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</si>
  <si>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</si>
  <si>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</si>
  <si>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</si>
  <si>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</si>
  <si>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</si>
  <si>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</si>
  <si>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</si>
  <si>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</si>
  <si>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</si>
  <si>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</si>
  <si>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</si>
  <si>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</si>
  <si>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</si>
  <si>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</si>
  <si>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</si>
  <si>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</si>
  <si>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</si>
  <si>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</si>
  <si>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</si>
  <si>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</si>
  <si>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</si>
  <si>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</si>
  <si>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</si>
  <si>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</si>
  <si>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</si>
  <si>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</si>
  <si>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</si>
  <si>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</si>
  <si>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</si>
  <si>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</si>
  <si>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</si>
  <si>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</si>
  <si>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</si>
  <si>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</si>
  <si>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</si>
  <si>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</si>
  <si>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</si>
  <si>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</si>
  <si>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</si>
  <si>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</si>
  <si>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</si>
  <si>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</si>
  <si>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</si>
  <si>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</si>
  <si>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</si>
  <si>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</si>
  <si>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</si>
  <si>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</si>
  <si>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</si>
  <si>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</si>
  <si>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</si>
  <si>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</si>
  <si>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</si>
  <si>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</si>
  <si>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</si>
  <si>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</si>
  <si>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</si>
  <si>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</si>
  <si>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</si>
  <si>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</si>
  <si>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</si>
  <si>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</si>
  <si>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</si>
  <si>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</si>
  <si>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</si>
  <si>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</si>
  <si>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</si>
  <si>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</si>
  <si>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</si>
  <si>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</si>
  <si>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</si>
  <si>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</si>
  <si>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</si>
  <si>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</si>
  <si>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</si>
  <si>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</si>
  <si>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</si>
  <si>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</si>
  <si>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</si>
  <si>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</si>
  <si>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</si>
  <si>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</si>
  <si>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</si>
  <si>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</si>
  <si>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</si>
  <si>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</si>
  <si>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</si>
  <si>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</si>
  <si>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</si>
  <si>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</si>
  <si>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</si>
  <si>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</si>
  <si>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</si>
  <si>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</si>
  <si>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</si>
  <si>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</si>
  <si>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</si>
  <si>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</si>
  <si>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</si>
  <si>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</si>
  <si>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</si>
  <si>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</si>
  <si>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</si>
  <si>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</si>
  <si>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</si>
  <si>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</si>
  <si>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</si>
  <si>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</si>
  <si>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</si>
  <si>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</si>
  <si>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</si>
  <si>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</si>
  <si>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</si>
  <si>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</si>
  <si>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</si>
  <si>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</si>
  <si>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</si>
  <si>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</si>
  <si>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</si>
  <si>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</si>
  <si>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</si>
  <si>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</si>
  <si>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</si>
  <si>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</si>
  <si>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</si>
  <si>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</si>
  <si>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</si>
  <si>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</si>
  <si>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</si>
  <si>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</si>
  <si>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</si>
  <si>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</si>
  <si>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</si>
  <si>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</si>
  <si>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</si>
  <si>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</si>
  <si>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</si>
  <si>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</si>
  <si>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</si>
  <si>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</si>
  <si>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</si>
  <si>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</si>
  <si>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</si>
  <si>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</si>
  <si>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</si>
  <si>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</si>
  <si>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</si>
  <si>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</si>
  <si>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</si>
  <si>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</si>
  <si>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</si>
  <si>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</si>
  <si>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</si>
  <si>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</si>
  <si>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</si>
  <si>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</si>
  <si>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</si>
  <si>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</si>
  <si>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</si>
  <si>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</si>
  <si>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</si>
  <si>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</si>
  <si>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</si>
  <si>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</si>
  <si>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</si>
  <si>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</si>
  <si>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</si>
  <si>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</si>
  <si>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</si>
  <si>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</si>
  <si>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</si>
  <si>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</si>
  <si>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</si>
  <si>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</si>
  <si>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</si>
  <si>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</si>
  <si>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</si>
  <si>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</si>
  <si>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</si>
  <si>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</si>
  <si>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</si>
  <si>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</si>
  <si>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</si>
  <si>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</si>
  <si>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</si>
  <si>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</si>
  <si>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</si>
  <si>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</si>
  <si>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</si>
  <si>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</si>
  <si>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</si>
  <si>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</si>
  <si>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</si>
  <si>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</si>
  <si>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</si>
  <si>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</si>
  <si>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</si>
  <si>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</si>
  <si>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</si>
  <si>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</si>
  <si>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</si>
  <si>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</si>
  <si>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</si>
  <si>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</si>
  <si>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</si>
  <si>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</si>
  <si>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</si>
  <si>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</si>
  <si>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</si>
  <si>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</si>
  <si>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</si>
  <si>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</si>
  <si>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</si>
  <si>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</si>
  <si>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</si>
  <si>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</si>
  <si>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</si>
  <si>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</si>
  <si>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</si>
  <si>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</si>
  <si>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</si>
  <si>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</si>
  <si>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</si>
  <si>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</si>
  <si>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</si>
  <si>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</si>
  <si>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</si>
  <si>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</si>
  <si>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</si>
  <si>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</si>
  <si>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</si>
  <si>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</si>
  <si>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</si>
  <si>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</si>
  <si>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</si>
  <si>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</si>
  <si>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</si>
  <si>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</si>
  <si>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</si>
  <si>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</si>
  <si>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</si>
  <si>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</si>
  <si>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</si>
  <si>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</si>
  <si>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</si>
  <si>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</si>
  <si>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</si>
  <si>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</si>
  <si>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</si>
  <si>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</si>
  <si>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</si>
  <si>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</si>
  <si>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</si>
  <si>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</si>
  <si>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</si>
  <si>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</si>
  <si>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</si>
  <si>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</si>
  <si>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</si>
  <si>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</si>
  <si>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</si>
  <si>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</si>
  <si>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</si>
  <si>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</si>
  <si>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</si>
  <si>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</si>
  <si>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</si>
  <si>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</si>
  <si>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</si>
  <si>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</si>
  <si>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</si>
  <si>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</si>
  <si>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</si>
  <si>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</si>
  <si>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</si>
  <si>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</si>
  <si>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</si>
  <si>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</si>
  <si>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</si>
  <si>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</si>
  <si>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</si>
  <si>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</si>
  <si>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</si>
  <si>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</si>
  <si>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</si>
  <si>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</si>
  <si>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</si>
  <si>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</si>
  <si>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</si>
  <si>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</si>
  <si>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</si>
  <si>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</si>
  <si>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</si>
  <si>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</si>
  <si>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</si>
  <si>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</si>
  <si>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</si>
  <si>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</si>
  <si>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</si>
  <si>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</si>
  <si>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</si>
  <si>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</si>
  <si>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</si>
  <si>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</si>
  <si>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</si>
  <si>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</si>
  <si>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</si>
  <si>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</si>
  <si>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</si>
  <si>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</si>
  <si>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</si>
  <si>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</si>
  <si>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</si>
  <si>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</si>
  <si>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</si>
  <si>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</si>
  <si>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</si>
  <si>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</si>
  <si>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</si>
  <si>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</si>
  <si>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</si>
  <si>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</si>
  <si>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</si>
  <si>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</si>
  <si>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</si>
  <si>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</si>
  <si>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</si>
  <si>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</si>
  <si>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</si>
  <si>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</si>
  <si>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</si>
  <si>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</si>
  <si>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</si>
  <si>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</si>
  <si>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</si>
  <si>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</si>
  <si>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</si>
  <si>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</si>
  <si>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</si>
  <si>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</si>
  <si>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</si>
  <si>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</si>
  <si>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</si>
  <si>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</si>
  <si>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</si>
  <si>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</si>
  <si>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</si>
  <si>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</si>
  <si>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</si>
  <si>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</si>
  <si>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</si>
  <si>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</si>
  <si>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</si>
  <si>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</si>
  <si>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</si>
  <si>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</si>
  <si>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</si>
  <si>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</si>
  <si>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</si>
  <si>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</si>
  <si>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</si>
  <si>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</si>
  <si>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</si>
  <si>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</si>
  <si>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</si>
  <si>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</si>
  <si>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</si>
  <si>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</si>
  <si>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</si>
  <si>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</si>
  <si>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</si>
  <si>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</si>
  <si>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</si>
  <si>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</si>
  <si>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</si>
  <si>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</si>
  <si>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</si>
  <si>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</si>
  <si>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</si>
  <si>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</si>
  <si>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</si>
  <si>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</si>
  <si>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</si>
  <si>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</si>
  <si>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</si>
  <si>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</si>
  <si>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</si>
  <si>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</si>
  <si>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</si>
  <si>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</si>
  <si>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</si>
  <si>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</si>
  <si>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</si>
  <si>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</si>
  <si>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</si>
  <si>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</si>
  <si>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</si>
  <si>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</si>
  <si>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</si>
  <si>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</si>
  <si>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</si>
  <si>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</si>
  <si>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</si>
  <si>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</si>
  <si>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</si>
  <si>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</si>
  <si>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</si>
  <si>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</si>
  <si>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</si>
  <si>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</si>
  <si>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</si>
  <si>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</si>
  <si>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</si>
  <si>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</si>
  <si>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</si>
  <si>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</si>
  <si>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</si>
  <si>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</si>
  <si>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</si>
  <si>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</si>
  <si>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</si>
  <si>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</si>
  <si>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</si>
  <si>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</si>
  <si>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</si>
  <si>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</si>
  <si>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</si>
  <si>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</si>
  <si>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</si>
  <si>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</si>
  <si>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</si>
  <si>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</si>
  <si>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</si>
  <si>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</si>
  <si>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</si>
  <si>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</si>
  <si>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</si>
  <si>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</si>
  <si>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</si>
  <si>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</si>
  <si>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</si>
  <si>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</si>
  <si>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</si>
  <si>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</si>
  <si>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</si>
  <si>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</si>
  <si>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</si>
  <si>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</si>
  <si>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</si>
  <si>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</si>
  <si>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</si>
  <si>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</si>
  <si>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</si>
  <si>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</si>
  <si>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</si>
  <si>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</si>
  <si>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</si>
  <si>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</si>
  <si>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</si>
  <si>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</si>
  <si>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</si>
  <si>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</si>
  <si>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</si>
  <si>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</si>
  <si>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</si>
  <si>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</si>
  <si>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</si>
  <si>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</si>
  <si>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</si>
  <si>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</si>
  <si>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</si>
  <si>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</si>
  <si>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</si>
  <si>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</si>
  <si>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</si>
  <si>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</si>
  <si>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</si>
  <si>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</si>
  <si>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</si>
  <si>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</si>
  <si>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</si>
  <si>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</si>
  <si>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</si>
  <si>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</si>
  <si>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</si>
  <si>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</si>
  <si>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</si>
  <si>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</si>
  <si>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</si>
  <si>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</si>
  <si>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</si>
  <si>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</si>
  <si>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</si>
  <si>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</si>
  <si>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</si>
  <si>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</si>
  <si>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</si>
  <si>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</si>
  <si>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</si>
  <si>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</si>
  <si>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</si>
  <si>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</si>
  <si>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</si>
  <si>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</si>
  <si>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</si>
  <si>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</si>
  <si>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</si>
  <si>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</si>
  <si>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</si>
  <si>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</si>
  <si>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</si>
  <si>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</si>
  <si>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</si>
  <si>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</si>
  <si>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</si>
  <si>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</si>
  <si>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</si>
  <si>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</si>
  <si>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</si>
  <si>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</si>
  <si>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</si>
  <si>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</si>
  <si>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</si>
  <si>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</si>
  <si>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</si>
  <si>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</si>
  <si>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</si>
  <si>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</si>
  <si>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</si>
  <si>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</si>
  <si>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</si>
  <si>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</si>
  <si>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</si>
  <si>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</si>
  <si>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</si>
  <si>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</si>
  <si>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</si>
  <si>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</si>
  <si>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</si>
  <si>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</si>
  <si>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</si>
  <si>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</si>
  <si>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</si>
  <si>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</si>
  <si>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</si>
  <si>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</si>
  <si>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</si>
  <si>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</si>
  <si>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</si>
  <si>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</si>
  <si>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</si>
  <si>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</si>
  <si>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</si>
  <si>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</si>
  <si>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</si>
  <si>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</si>
  <si>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</si>
  <si>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</si>
  <si>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</si>
  <si>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</si>
  <si>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</si>
  <si>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</si>
  <si>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</si>
  <si>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</si>
  <si>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</si>
  <si>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</si>
  <si>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</si>
  <si>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</si>
  <si>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</si>
  <si>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</si>
  <si>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</si>
  <si>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</si>
  <si>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</si>
  <si>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</si>
  <si>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</si>
  <si>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</si>
  <si>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</si>
  <si>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</si>
  <si>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</si>
  <si>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</si>
  <si>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</si>
  <si>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</si>
  <si>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</si>
  <si>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</si>
  <si>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</si>
  <si>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</si>
  <si>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</si>
  <si>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</si>
  <si>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</si>
  <si>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</si>
  <si>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</si>
  <si>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</si>
  <si>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</si>
  <si>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</si>
  <si>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</si>
  <si>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</si>
  <si>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</si>
  <si>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</si>
  <si>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</si>
  <si>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</si>
  <si>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</si>
  <si>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</si>
  <si>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</si>
  <si>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</si>
  <si>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</si>
  <si>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</si>
  <si>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</si>
  <si>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</si>
  <si>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</si>
  <si>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</si>
  <si>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</si>
  <si>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</si>
  <si>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</si>
  <si>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</si>
  <si>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</si>
  <si>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</si>
  <si>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</si>
  <si>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</si>
  <si>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</si>
  <si>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</si>
  <si>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</si>
  <si>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</si>
  <si>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</si>
  <si>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</si>
  <si>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</si>
  <si>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</si>
  <si>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</si>
  <si>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</si>
  <si>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</si>
  <si>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</si>
  <si>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</si>
  <si>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</si>
  <si>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</si>
  <si>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</si>
  <si>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</si>
  <si>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</si>
  <si>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</si>
  <si>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</si>
  <si>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</si>
  <si>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</si>
  <si>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</si>
  <si>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</si>
  <si>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</si>
  <si>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</si>
  <si>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</si>
  <si>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</si>
  <si>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</si>
  <si>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</si>
  <si>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</si>
  <si>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</si>
  <si>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</si>
  <si>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</si>
  <si>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</si>
  <si>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</si>
  <si>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</si>
  <si>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</si>
  <si>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</si>
  <si>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</si>
  <si>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</si>
  <si>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</si>
  <si>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</si>
  <si>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</si>
  <si>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</si>
  <si>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</si>
  <si>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</si>
  <si>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</si>
  <si>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</si>
  <si>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</si>
  <si>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</si>
  <si>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</si>
  <si>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</si>
  <si>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</si>
  <si>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</si>
  <si>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</si>
  <si>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</si>
  <si>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</si>
  <si>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</si>
  <si>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</si>
  <si>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</si>
  <si>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</si>
  <si>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</si>
  <si>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</si>
  <si>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</si>
  <si>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</si>
  <si>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</si>
  <si>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</si>
  <si>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</si>
  <si>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</si>
  <si>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</si>
  <si>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</si>
  <si>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</si>
  <si>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</si>
  <si>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</si>
  <si>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</si>
  <si>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</si>
  <si>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</si>
  <si>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</si>
  <si>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</si>
  <si>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</si>
  <si>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</si>
  <si>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</si>
  <si>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</si>
  <si>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</si>
  <si>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</si>
  <si>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</si>
  <si>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</si>
  <si>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</si>
  <si>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</si>
  <si>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</si>
  <si>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</si>
  <si>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</si>
  <si>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</si>
  <si>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</si>
  <si>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</si>
  <si>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</si>
  <si>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</si>
  <si>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</si>
  <si>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</si>
  <si>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</si>
  <si>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</si>
  <si>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</si>
  <si>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</si>
  <si>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</si>
  <si>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</si>
  <si>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</si>
  <si>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</si>
  <si>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</si>
  <si>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</si>
  <si>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</si>
  <si>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</si>
  <si>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</si>
  <si>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</si>
  <si>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</si>
  <si>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</si>
  <si>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</si>
  <si>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</si>
  <si>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</si>
  <si>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</si>
  <si>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</si>
  <si>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</si>
  <si>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</si>
  <si>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</si>
  <si>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</si>
  <si>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</si>
  <si>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</si>
  <si>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</si>
  <si>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</si>
  <si>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</si>
  <si>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</si>
  <si>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</si>
  <si>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</si>
  <si>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</si>
  <si>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</si>
  <si>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</si>
  <si>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</si>
  <si>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</si>
  <si>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</si>
  <si>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</si>
  <si>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</si>
  <si>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</si>
  <si>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</si>
  <si>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</si>
  <si>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</si>
  <si>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</si>
  <si>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</si>
  <si>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</si>
  <si>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</si>
  <si>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</si>
  <si>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</si>
  <si>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</si>
  <si>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</si>
  <si>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</si>
  <si>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</si>
  <si>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</si>
  <si>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</si>
  <si>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</si>
  <si>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</si>
  <si>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</si>
  <si>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</si>
  <si>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</si>
  <si>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</si>
  <si>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</si>
  <si>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</si>
  <si>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</si>
  <si>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</si>
  <si>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</si>
  <si>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</si>
  <si>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</si>
  <si>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</si>
  <si>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</si>
  <si>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</si>
  <si>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</si>
  <si>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</si>
  <si>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</si>
  <si>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</si>
  <si>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</si>
  <si>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</si>
  <si>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</si>
  <si>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</si>
  <si>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</si>
  <si>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</si>
  <si>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</si>
  <si>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</si>
  <si>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</si>
  <si>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</si>
  <si>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</si>
  <si>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</si>
  <si>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</si>
  <si>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</si>
  <si>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</si>
  <si>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</si>
  <si>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</si>
  <si>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</si>
  <si>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</si>
  <si>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</si>
  <si>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</si>
  <si>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</si>
  <si>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</si>
  <si>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</si>
  <si>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</si>
  <si>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</si>
  <si>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</si>
  <si>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</si>
  <si>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</si>
  <si>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</si>
  <si>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</si>
  <si>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</si>
  <si>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</si>
  <si>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</si>
  <si>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</si>
  <si>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</si>
  <si>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</si>
  <si>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</si>
  <si>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</si>
  <si>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</si>
  <si>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</si>
  <si>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</si>
  <si>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</si>
  <si>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</si>
  <si>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</si>
  <si>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</si>
  <si>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</si>
  <si>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</si>
  <si>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</si>
  <si>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</si>
  <si>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</si>
  <si>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</si>
  <si>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</si>
  <si>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</si>
  <si>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</si>
  <si>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</si>
  <si>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</si>
  <si>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</si>
  <si>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</si>
  <si>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</si>
  <si>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</si>
  <si>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</si>
  <si>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</si>
  <si>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</si>
  <si>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</si>
  <si>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</si>
  <si>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</si>
  <si>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</si>
  <si>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</si>
  <si>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</si>
  <si>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</si>
  <si>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</si>
  <si>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</si>
  <si>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</si>
  <si>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</si>
  <si>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</si>
  <si>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</si>
  <si>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</si>
  <si>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</si>
  <si>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</si>
  <si>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</si>
  <si>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</si>
  <si>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</si>
  <si>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</si>
  <si>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</si>
  <si>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</si>
  <si>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</si>
  <si>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</si>
  <si>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</si>
  <si>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</si>
  <si>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</si>
  <si>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</si>
  <si>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</si>
  <si>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</si>
  <si>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</si>
  <si>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</si>
  <si>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</si>
  <si>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</si>
  <si>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</si>
  <si>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</si>
  <si>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</si>
  <si>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</si>
  <si>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</si>
  <si>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</si>
  <si>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</si>
  <si>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</si>
  <si>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</si>
  <si>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</si>
  <si>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</si>
  <si>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</si>
  <si>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</si>
  <si>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</si>
  <si>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</si>
  <si>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</si>
  <si>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</si>
  <si>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</si>
  <si>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</si>
  <si>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</si>
  <si>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</si>
  <si>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</si>
  <si>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</si>
  <si>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</si>
  <si>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</si>
  <si>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</si>
  <si>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</si>
  <si>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</si>
  <si>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</si>
  <si>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</si>
  <si>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</si>
  <si>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</si>
  <si>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</si>
  <si>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</si>
  <si>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</si>
  <si>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</si>
  <si>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</si>
  <si>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</si>
  <si>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</si>
  <si>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</si>
  <si>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</si>
  <si>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</si>
  <si>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</si>
  <si>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</si>
  <si>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</si>
  <si>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</si>
  <si>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</si>
  <si>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</si>
  <si>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</si>
  <si>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</si>
  <si>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</si>
  <si>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</si>
  <si>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</si>
  <si>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</si>
  <si>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</si>
  <si>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</si>
  <si>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</si>
  <si>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</si>
  <si>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</si>
  <si>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</si>
  <si>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</si>
  <si>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</si>
  <si>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</si>
  <si>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</si>
  <si>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</si>
  <si>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</si>
  <si>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</si>
  <si>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</si>
  <si>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</si>
  <si>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</si>
  <si>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</si>
  <si>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</si>
  <si>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</si>
  <si>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</si>
  <si>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</si>
  <si>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</si>
  <si>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</si>
  <si>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</si>
  <si>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</si>
  <si>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</si>
  <si>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</si>
  <si>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</si>
  <si>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</si>
  <si>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</si>
  <si>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</si>
  <si>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</si>
  <si>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</si>
  <si>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</si>
  <si>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</si>
  <si>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</si>
  <si>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</si>
  <si>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</si>
  <si>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</si>
  <si>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</si>
  <si>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</si>
  <si>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</si>
  <si>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</si>
  <si>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</si>
  <si>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</si>
  <si>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</si>
  <si>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</si>
  <si>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</si>
  <si>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</si>
  <si>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</si>
  <si>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</si>
  <si>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</si>
  <si>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</si>
  <si>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</si>
  <si>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</si>
  <si>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</si>
  <si>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</si>
  <si>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</si>
  <si>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</si>
  <si>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</si>
  <si>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</si>
  <si>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</si>
  <si>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</si>
  <si>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</si>
  <si>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</si>
  <si>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</si>
  <si>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</si>
  <si>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</si>
  <si>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</si>
  <si>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</si>
  <si>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</si>
  <si>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</si>
  <si>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</si>
  <si>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</si>
  <si>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</si>
  <si>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</si>
  <si>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</si>
  <si>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</si>
  <si>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</si>
  <si>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</si>
  <si>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</si>
  <si>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</si>
  <si>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</si>
  <si>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</si>
  <si>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</si>
  <si>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</si>
  <si>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</si>
  <si>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</si>
  <si>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</si>
  <si>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</si>
  <si>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</si>
  <si>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</si>
  <si>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</si>
  <si>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</si>
  <si>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</si>
  <si>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</si>
  <si>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</si>
  <si>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</si>
  <si>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</si>
  <si>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</si>
  <si>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</si>
  <si>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</si>
  <si>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</si>
  <si>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</si>
  <si>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</si>
  <si>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</si>
  <si>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</si>
  <si>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</si>
  <si>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</si>
  <si>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</si>
  <si>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</si>
  <si>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</si>
  <si>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</si>
  <si>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</si>
  <si>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</si>
  <si>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</si>
  <si>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</si>
  <si>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</si>
  <si>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</si>
  <si>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</si>
  <si>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</si>
  <si>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</si>
  <si>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</si>
  <si>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</si>
  <si>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</si>
  <si>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</si>
  <si>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</si>
  <si>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</si>
  <si>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</si>
  <si>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</si>
  <si>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</si>
  <si>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</si>
  <si>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</si>
  <si>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</si>
  <si>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</si>
  <si>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</si>
  <si>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</si>
  <si>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</si>
  <si>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</si>
  <si>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</si>
  <si>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</si>
  <si>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</si>
  <si>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</si>
  <si>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</si>
  <si>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</si>
  <si>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</si>
  <si>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</si>
  <si>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</si>
  <si>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</si>
  <si>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</si>
  <si>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</si>
  <si>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</si>
  <si>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</si>
  <si>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</si>
  <si>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</si>
  <si>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</si>
  <si>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</si>
  <si>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</si>
  <si>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</si>
  <si>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</si>
  <si>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</si>
  <si>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</si>
  <si>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</si>
  <si>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</si>
  <si>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</si>
  <si>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</si>
  <si>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</si>
  <si>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</si>
  <si>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</si>
  <si>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</si>
  <si>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</si>
  <si>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</si>
  <si>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</si>
  <si>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</si>
  <si>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</si>
  <si>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</si>
  <si>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</si>
  <si>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</si>
  <si>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</si>
  <si>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</si>
  <si>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</si>
  <si>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</si>
  <si>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</si>
  <si>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</si>
  <si>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</si>
  <si>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</si>
  <si>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</si>
  <si>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</si>
  <si>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</si>
  <si>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</si>
  <si>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</si>
  <si>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</si>
  <si>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</si>
  <si>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</si>
  <si>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</si>
  <si>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</si>
  <si>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</si>
  <si>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</si>
  <si>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</si>
  <si>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</si>
  <si>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</si>
  <si>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</si>
  <si>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</si>
  <si>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</si>
  <si>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</si>
  <si>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</si>
  <si>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</si>
  <si>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</si>
  <si>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</si>
  <si>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</si>
  <si>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</si>
  <si>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</si>
  <si>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</si>
  <si>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</si>
  <si>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</si>
  <si>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</si>
  <si>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</si>
  <si>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</si>
  <si>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</si>
  <si>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</si>
  <si>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</si>
  <si>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</si>
  <si>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</si>
  <si>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</si>
  <si>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</si>
  <si>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</si>
  <si>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</si>
  <si>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</si>
  <si>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</si>
  <si>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</si>
  <si>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</si>
  <si>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</si>
  <si>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</si>
  <si>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</si>
  <si>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</si>
  <si>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</si>
  <si>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</si>
  <si>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</si>
  <si>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</si>
  <si>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</si>
  <si>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</si>
  <si>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</si>
  <si>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</si>
  <si>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</si>
  <si>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</si>
  <si>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</si>
  <si>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</si>
  <si>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</si>
  <si>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</si>
  <si>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</si>
  <si>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</si>
  <si>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</si>
  <si>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</si>
  <si>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</si>
  <si>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</si>
  <si>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</si>
  <si>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</si>
  <si>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</si>
  <si>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</si>
  <si>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</si>
  <si>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</si>
  <si>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</si>
  <si>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</si>
  <si>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</si>
  <si>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</si>
  <si>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</si>
  <si>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</si>
  <si>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</si>
  <si>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</si>
  <si>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</si>
  <si>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</si>
  <si>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</si>
  <si>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</si>
  <si>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</si>
  <si>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</si>
  <si>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</si>
  <si>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</si>
  <si>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</si>
  <si>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</si>
  <si>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</si>
  <si>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</si>
  <si>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</si>
  <si>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</si>
  <si>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</si>
  <si>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</si>
  <si>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</si>
  <si>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</si>
  <si>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</si>
  <si>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</si>
  <si>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</si>
  <si>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</si>
  <si>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</si>
  <si>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</si>
  <si>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</si>
  <si>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</si>
  <si>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</si>
  <si>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</si>
  <si>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</si>
  <si>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</si>
  <si>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</si>
  <si>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</si>
  <si>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</si>
  <si>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</si>
  <si>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</si>
  <si>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</si>
  <si>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</si>
  <si>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</si>
  <si>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</si>
  <si>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</si>
  <si>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</si>
  <si>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</si>
  <si>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</si>
  <si>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</si>
  <si>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</si>
  <si>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</si>
  <si>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</si>
  <si>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</si>
  <si>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</si>
  <si>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</si>
  <si>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</si>
  <si>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</si>
  <si>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</si>
  <si>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</si>
  <si>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</si>
  <si>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</si>
  <si>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</si>
  <si>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</si>
  <si>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</si>
  <si>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</si>
  <si>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</si>
  <si>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</si>
  <si>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</si>
  <si>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</si>
  <si>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</si>
  <si>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</si>
  <si>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</si>
  <si>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</si>
  <si>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</si>
  <si>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</si>
  <si>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</si>
  <si>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</si>
  <si>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</si>
  <si>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</si>
  <si>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</si>
  <si>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</si>
  <si>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</si>
  <si>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</si>
  <si>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</si>
  <si>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</si>
  <si>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</si>
  <si>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</si>
  <si>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</si>
  <si>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</si>
  <si>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</si>
  <si>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</si>
  <si>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</si>
  <si>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</si>
  <si>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</si>
  <si>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</si>
  <si>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</si>
  <si>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</si>
  <si>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</si>
  <si>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</si>
  <si>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</si>
  <si>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</si>
  <si>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</si>
  <si>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</si>
  <si>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</si>
  <si>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</si>
  <si>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</si>
  <si>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</si>
  <si>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</si>
  <si>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</si>
  <si>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</si>
  <si>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</si>
  <si>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</si>
  <si>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</si>
  <si>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</si>
  <si>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</si>
  <si>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</si>
  <si>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</si>
  <si>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</si>
  <si>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</si>
  <si>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</si>
  <si>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</si>
  <si>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</si>
  <si>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</si>
  <si>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</si>
  <si>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</si>
  <si>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</si>
  <si>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</si>
  <si>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</si>
  <si>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</si>
  <si>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</si>
  <si>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</si>
  <si>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</si>
  <si>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</si>
  <si>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</si>
  <si>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</si>
  <si>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</si>
  <si>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</si>
  <si>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</si>
  <si>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</si>
  <si>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</si>
  <si>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</si>
  <si>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</si>
  <si>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</si>
  <si>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</si>
  <si>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</si>
  <si>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</si>
  <si>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</si>
  <si>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</si>
  <si>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</si>
  <si>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</si>
  <si>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</si>
  <si>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</si>
  <si>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</si>
  <si>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</si>
  <si>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</si>
  <si>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</si>
  <si>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</si>
  <si>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</si>
  <si>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</si>
  <si>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</si>
  <si>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</si>
  <si>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</si>
  <si>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</si>
  <si>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</si>
  <si>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</si>
  <si>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</si>
  <si>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</si>
  <si>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</si>
  <si>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</si>
  <si>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</si>
  <si>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</si>
  <si>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</si>
  <si>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</si>
  <si>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</si>
  <si>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</si>
  <si>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</si>
  <si>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</si>
  <si>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</si>
  <si>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</si>
  <si>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</si>
  <si>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</si>
  <si>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</si>
  <si>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</si>
  <si>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</si>
  <si>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</si>
  <si>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</si>
  <si>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</si>
  <si>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</si>
  <si>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</si>
  <si>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</si>
  <si>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</si>
  <si>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</si>
  <si>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</si>
  <si>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</si>
  <si>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</si>
  <si>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</si>
  <si>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</si>
  <si>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</si>
  <si>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</si>
  <si>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</si>
  <si>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</si>
  <si>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</si>
  <si>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</si>
  <si>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</si>
  <si>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</si>
  <si>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</si>
  <si>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</si>
  <si>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</si>
  <si>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</si>
  <si>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</si>
  <si>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</si>
  <si>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</si>
  <si>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</si>
  <si>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</si>
  <si>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</si>
  <si>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</si>
  <si>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</si>
  <si>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</si>
  <si>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</si>
  <si>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</si>
  <si>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</si>
  <si>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</si>
  <si>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</si>
  <si>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</si>
  <si>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</si>
  <si>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</si>
  <si>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</si>
  <si>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</si>
  <si>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</si>
  <si>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</si>
  <si>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</si>
  <si>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</si>
  <si>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</si>
  <si>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</si>
  <si>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</si>
  <si>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</si>
  <si>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</si>
  <si>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</si>
  <si>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</si>
  <si>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</si>
  <si>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</si>
  <si>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</si>
  <si>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</si>
  <si>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</si>
  <si>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</si>
  <si>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</si>
  <si>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</si>
  <si>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</si>
  <si>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</si>
  <si>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</si>
  <si>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</si>
  <si>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</si>
  <si>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</si>
  <si>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</si>
  <si>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</si>
  <si>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</si>
  <si>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</si>
  <si>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</si>
  <si>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</si>
  <si>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</si>
  <si>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</si>
  <si>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</si>
  <si>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</si>
  <si>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</si>
  <si>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</si>
  <si>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</si>
  <si>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</si>
  <si>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</si>
  <si>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</si>
  <si>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</si>
  <si>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</si>
  <si>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</si>
  <si>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</si>
  <si>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</si>
  <si>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</si>
  <si>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</si>
  <si>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</si>
  <si>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</si>
  <si>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</si>
  <si>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</si>
  <si>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</si>
  <si>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</si>
  <si>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</si>
  <si>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</si>
  <si>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</si>
  <si>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</si>
  <si>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</si>
  <si>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</si>
  <si>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</si>
  <si>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</si>
  <si>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</si>
  <si>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</si>
  <si>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</si>
  <si>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</si>
  <si>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</si>
  <si>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</si>
  <si>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</si>
  <si>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</si>
  <si>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</si>
  <si>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</si>
  <si>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</si>
  <si>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</si>
  <si>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</si>
  <si>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</si>
  <si>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</si>
  <si>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</si>
  <si>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</si>
  <si>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</si>
  <si>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</si>
  <si>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</si>
  <si>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</si>
  <si>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</si>
  <si>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</si>
  <si>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</si>
  <si>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</si>
  <si>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</si>
  <si>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</si>
  <si>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</si>
  <si>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</si>
  <si>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</si>
  <si>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</si>
  <si>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</si>
  <si>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</si>
  <si>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</si>
  <si>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</si>
  <si>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</si>
  <si>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</si>
  <si>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</si>
  <si>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</si>
  <si>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</si>
  <si>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</si>
  <si>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</si>
  <si>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</si>
  <si>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</si>
  <si>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</si>
  <si>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</si>
  <si>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</si>
  <si>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</si>
  <si>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</si>
  <si>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</si>
  <si>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</si>
  <si>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</si>
  <si>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</si>
  <si>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</si>
  <si>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</si>
  <si>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</si>
  <si>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</si>
  <si>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</si>
  <si>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</si>
  <si>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</si>
  <si>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</si>
  <si>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</si>
  <si>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</si>
  <si>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</si>
  <si>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</si>
  <si>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</si>
  <si>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</si>
  <si>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</si>
  <si>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</si>
  <si>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</si>
  <si>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</si>
  <si>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</si>
  <si>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</si>
  <si>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</si>
  <si>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</si>
  <si>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</si>
  <si>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</si>
  <si>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</si>
  <si>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</si>
  <si>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</si>
  <si>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</si>
  <si>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</si>
  <si>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</si>
  <si>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</si>
  <si>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</si>
  <si>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</si>
  <si>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</si>
  <si>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</si>
  <si>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</si>
  <si>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</si>
  <si>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</si>
  <si>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</si>
  <si>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</si>
  <si>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</si>
  <si>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</si>
  <si>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</si>
  <si>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</si>
  <si>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</si>
  <si>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</si>
  <si>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</si>
  <si>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</si>
  <si>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</si>
  <si>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</si>
  <si>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</si>
  <si>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</si>
  <si>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</si>
  <si>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</si>
  <si>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</si>
  <si>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</si>
  <si>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</si>
  <si>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</si>
  <si>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</si>
  <si>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</si>
  <si>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</si>
  <si>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</si>
  <si>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</si>
  <si>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</si>
  <si>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</si>
  <si>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</si>
  <si>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</si>
  <si>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</si>
  <si>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</si>
  <si>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</si>
  <si>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</si>
  <si>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</si>
  <si>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</si>
  <si>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</si>
  <si>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</si>
  <si>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</si>
  <si>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</si>
  <si>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</si>
  <si>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</si>
  <si>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</si>
  <si>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</si>
  <si>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</si>
  <si>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</si>
  <si>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</si>
  <si>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</si>
  <si>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</si>
  <si>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</si>
  <si>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</si>
  <si>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</si>
  <si>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</si>
  <si>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</si>
  <si>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</si>
  <si>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</si>
  <si>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</si>
  <si>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</si>
  <si>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</si>
  <si>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</si>
  <si>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</si>
  <si>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</si>
  <si>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</si>
  <si>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</si>
  <si>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</si>
  <si>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</si>
  <si>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</si>
  <si>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</si>
  <si>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</si>
  <si>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</si>
  <si>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</si>
  <si>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</si>
  <si>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</si>
  <si>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</si>
  <si>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</si>
  <si>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</si>
  <si>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</si>
  <si>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</si>
  <si>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</si>
  <si>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</si>
  <si>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</si>
  <si>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</si>
  <si>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</si>
  <si>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</si>
  <si>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</si>
  <si>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</si>
  <si>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</si>
  <si>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</si>
  <si>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</si>
  <si>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</si>
  <si>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</si>
  <si>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</si>
  <si>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</si>
  <si>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</si>
  <si>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</si>
  <si>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</si>
  <si>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</si>
  <si>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</si>
  <si>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</si>
  <si>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</si>
  <si>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</si>
  <si>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</si>
  <si>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</si>
  <si>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</si>
  <si>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</si>
  <si>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</si>
  <si>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</si>
  <si>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</si>
  <si>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</si>
  <si>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</si>
  <si>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</si>
  <si>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</si>
  <si>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</si>
  <si>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</si>
  <si>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</si>
  <si>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</si>
  <si>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</si>
  <si>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</si>
  <si>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</si>
  <si>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</si>
  <si>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</si>
  <si>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</si>
  <si>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</si>
  <si>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</si>
  <si>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</si>
  <si>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</si>
  <si>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</si>
  <si>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</si>
  <si>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</si>
  <si>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</si>
  <si>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</si>
  <si>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</si>
  <si>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</si>
  <si>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</si>
  <si>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</si>
  <si>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</si>
  <si>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</si>
  <si>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</si>
  <si>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</si>
  <si>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</si>
  <si>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</si>
  <si>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</si>
  <si>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</si>
  <si>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</si>
  <si>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</si>
  <si>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</si>
  <si>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</si>
  <si>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</si>
  <si>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</si>
  <si>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</si>
  <si>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</si>
  <si>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</si>
  <si>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</si>
  <si>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</si>
  <si>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</si>
  <si>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</si>
  <si>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</si>
  <si>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</si>
  <si>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</si>
  <si>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</si>
  <si>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</si>
  <si>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</si>
  <si>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</si>
  <si>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</si>
  <si>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</si>
  <si>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</si>
  <si>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</si>
  <si>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</si>
  <si>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</si>
  <si>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</si>
  <si>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</si>
  <si>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</si>
  <si>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</si>
  <si>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</si>
  <si>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</si>
  <si>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</si>
  <si>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</si>
  <si>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</si>
  <si>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</si>
  <si>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</si>
  <si>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</si>
  <si>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</si>
  <si>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</si>
  <si>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</si>
  <si>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</si>
  <si>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</si>
  <si>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</si>
  <si>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</si>
  <si>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</si>
  <si>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</si>
  <si>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</si>
  <si>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</si>
  <si>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</si>
  <si>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</si>
  <si>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</si>
  <si>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</si>
  <si>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</si>
  <si>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</si>
  <si>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</si>
  <si>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</si>
  <si>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</si>
  <si>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</si>
  <si>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</si>
  <si>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</si>
  <si>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</si>
  <si>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</si>
  <si>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</si>
  <si>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</si>
  <si>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</si>
  <si>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</si>
  <si>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</si>
  <si>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</si>
  <si>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</si>
  <si>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</si>
  <si>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</si>
  <si>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</si>
  <si>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</si>
  <si>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</si>
  <si>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</si>
  <si>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</si>
  <si>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</si>
  <si>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</si>
  <si>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</si>
  <si>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</si>
  <si>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</si>
  <si>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</si>
  <si>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</si>
  <si>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</si>
  <si>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</si>
  <si>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</si>
  <si>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</si>
  <si>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</si>
  <si>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</si>
  <si>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</si>
  <si>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</si>
  <si>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</si>
  <si>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</si>
  <si>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</si>
  <si>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</si>
  <si>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</si>
  <si>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</si>
  <si>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</si>
  <si>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</si>
  <si>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</si>
  <si>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</si>
  <si>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</si>
  <si>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</si>
  <si>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</si>
  <si>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</si>
  <si>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</si>
  <si>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</si>
  <si>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</si>
  <si>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</si>
  <si>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</si>
  <si>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</si>
  <si>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</si>
  <si>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</si>
  <si>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</si>
  <si>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</si>
  <si>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</si>
  <si>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</si>
  <si>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</si>
  <si>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</si>
  <si>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</si>
  <si>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</si>
  <si>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</si>
  <si>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</si>
  <si>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</si>
  <si>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</si>
  <si>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</si>
  <si>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</si>
  <si>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</si>
  <si>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</si>
  <si>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</si>
  <si>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</si>
  <si>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</si>
  <si>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</si>
  <si>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</si>
  <si>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</si>
  <si>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</si>
  <si>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</si>
  <si>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</si>
  <si>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</si>
  <si>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</si>
  <si>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</si>
  <si>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</si>
  <si>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</si>
  <si>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</si>
  <si>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</si>
  <si>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</si>
  <si>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</si>
  <si>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</si>
  <si>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</si>
  <si>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</si>
  <si>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</si>
  <si>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</si>
  <si>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</si>
  <si>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</si>
  <si>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</si>
  <si>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</si>
  <si>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</si>
  <si>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</si>
  <si>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</si>
  <si>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</si>
  <si>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</si>
  <si>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</si>
  <si>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</si>
  <si>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</si>
  <si>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</si>
  <si>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</si>
  <si>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</si>
  <si>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</si>
  <si>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</si>
  <si>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</si>
  <si>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</si>
  <si>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</si>
  <si>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</si>
  <si>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</si>
  <si>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</si>
  <si>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</si>
  <si>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</si>
  <si>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</si>
  <si>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</si>
  <si>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</si>
  <si>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</si>
  <si>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</si>
  <si>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</si>
  <si>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</si>
  <si>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</si>
  <si>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</si>
  <si>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</si>
  <si>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</si>
  <si>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</si>
  <si>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</si>
  <si>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</si>
  <si>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</si>
  <si>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</si>
  <si>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</si>
  <si>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</si>
  <si>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</si>
  <si>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</si>
  <si>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</si>
  <si>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</si>
  <si>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</si>
  <si>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</si>
  <si>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</si>
  <si>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</si>
  <si>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</si>
  <si>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</si>
  <si>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</si>
  <si>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</si>
  <si>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</si>
  <si>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</si>
  <si>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</si>
  <si>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</si>
  <si>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</si>
  <si>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</si>
  <si>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</si>
  <si>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</si>
  <si>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</si>
  <si>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</si>
  <si>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</si>
  <si>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</si>
  <si>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</si>
  <si>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</si>
  <si>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</si>
  <si>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</si>
  <si>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</si>
  <si>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</si>
  <si>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</si>
  <si>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</si>
  <si>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</si>
  <si>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</si>
  <si>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</si>
  <si>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</si>
  <si>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</si>
  <si>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</si>
  <si>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</si>
  <si>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</si>
  <si>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</si>
  <si>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</si>
  <si>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</si>
  <si>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</si>
  <si>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</si>
  <si>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</si>
  <si>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</si>
  <si>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</si>
  <si>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</si>
  <si>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</si>
  <si>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</si>
  <si>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</si>
  <si>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</si>
  <si>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</si>
  <si>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</si>
  <si>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</si>
  <si>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</si>
  <si>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</si>
  <si>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</si>
  <si>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</si>
  <si>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</si>
  <si>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</si>
  <si>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</si>
  <si>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</si>
  <si>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</si>
  <si>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</si>
  <si>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</si>
  <si>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</si>
  <si>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</si>
  <si>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</si>
  <si>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</si>
  <si>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</si>
  <si>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</si>
  <si>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</si>
  <si>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</si>
  <si>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</si>
  <si>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</si>
  <si>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</si>
  <si>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</si>
  <si>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</si>
  <si>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</si>
  <si>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</si>
  <si>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</si>
  <si>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</si>
  <si>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</si>
  <si>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</si>
  <si>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</si>
  <si>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</si>
  <si>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</si>
  <si>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</si>
  <si>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</si>
  <si>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</si>
  <si>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</si>
  <si>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</si>
  <si>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</si>
  <si>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</si>
  <si>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</si>
  <si>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</si>
  <si>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</si>
  <si>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</si>
  <si>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</si>
  <si>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</si>
  <si>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</si>
  <si>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</si>
  <si>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</si>
  <si>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</si>
  <si>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</si>
  <si>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</si>
  <si>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</si>
  <si>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</si>
  <si>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</si>
  <si>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</si>
  <si>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</si>
  <si>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</si>
  <si>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</si>
  <si>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</si>
  <si>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</si>
  <si>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</si>
  <si>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</si>
  <si>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</si>
  <si>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</si>
  <si>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</si>
  <si>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</si>
  <si>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</si>
  <si>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</si>
  <si>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</si>
  <si>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</si>
  <si>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</si>
  <si>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</si>
  <si>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</si>
  <si>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</si>
  <si>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</si>
  <si>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</si>
  <si>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</si>
  <si>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</si>
  <si>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</si>
  <si>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</si>
  <si>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</si>
  <si>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</si>
  <si>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</si>
  <si>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</si>
  <si>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</si>
  <si>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</si>
  <si>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</si>
  <si>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</si>
  <si>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</si>
  <si>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</si>
  <si>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</si>
  <si>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</si>
  <si>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</si>
  <si>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</si>
  <si>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</si>
  <si>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</si>
  <si>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</si>
  <si>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</si>
  <si>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</si>
  <si>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</si>
  <si>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</si>
  <si>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</si>
  <si>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</si>
  <si>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</si>
  <si>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</si>
  <si>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</si>
  <si>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</si>
  <si>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</si>
  <si>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</si>
  <si>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</si>
  <si>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</si>
  <si>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</si>
  <si>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</si>
  <si>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</si>
  <si>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</si>
  <si>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</si>
  <si>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</si>
  <si>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</si>
  <si>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</si>
  <si>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</si>
  <si>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</si>
  <si>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</si>
  <si>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</si>
  <si>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</si>
  <si>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</si>
  <si>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</si>
  <si>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</si>
  <si>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</si>
  <si>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</si>
  <si>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</si>
  <si>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</si>
  <si>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</si>
  <si>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</si>
  <si>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</si>
  <si>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</si>
  <si>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</si>
  <si>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</si>
  <si>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</si>
  <si>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</si>
  <si>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</si>
  <si>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</si>
  <si>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</si>
  <si>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</si>
  <si>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</si>
  <si>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</si>
  <si>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</si>
  <si>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</si>
  <si>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</si>
  <si>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</si>
  <si>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</si>
  <si>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</si>
  <si>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</si>
  <si>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</si>
  <si>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</si>
  <si>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</si>
  <si>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</si>
  <si>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</si>
  <si>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</si>
  <si>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</si>
  <si>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</si>
  <si>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</si>
  <si>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</si>
  <si>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</si>
  <si>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</si>
  <si>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</si>
  <si>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</si>
  <si>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</si>
  <si>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</si>
  <si>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</si>
  <si>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</si>
  <si>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</si>
  <si>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</si>
  <si>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</si>
  <si>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</si>
  <si>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</si>
  <si>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</si>
  <si>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</si>
  <si>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</si>
  <si>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</si>
  <si>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</si>
  <si>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</si>
  <si>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</si>
  <si>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</si>
  <si>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</si>
  <si>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</si>
  <si>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</si>
  <si>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</si>
  <si>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</si>
  <si>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</si>
  <si>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</si>
  <si>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</si>
  <si>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</si>
  <si>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</si>
  <si>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</si>
  <si>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</si>
  <si>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</si>
  <si>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</si>
  <si>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</si>
  <si>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</si>
  <si>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</si>
  <si>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</si>
  <si>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</si>
  <si>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</si>
  <si>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</si>
  <si>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</si>
  <si>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</si>
  <si>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</si>
  <si>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</si>
  <si>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</si>
  <si>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</si>
  <si>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</si>
  <si>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</si>
  <si>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</si>
  <si>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</si>
  <si>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</si>
  <si>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</si>
  <si>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</si>
  <si>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</si>
  <si>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</si>
  <si>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</si>
  <si>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</si>
  <si>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</si>
  <si>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</si>
  <si>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</si>
  <si>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</si>
  <si>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</si>
  <si>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</si>
  <si>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</si>
  <si>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</si>
  <si>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</si>
  <si>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</si>
  <si>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</si>
  <si>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</si>
  <si>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</si>
  <si>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</si>
  <si>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</si>
  <si>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</si>
  <si>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</si>
  <si>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</si>
  <si>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</si>
  <si>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</si>
  <si>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</si>
  <si>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</si>
  <si>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</si>
  <si>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</si>
  <si>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</si>
  <si>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</si>
  <si>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</si>
  <si>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</si>
  <si>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</si>
  <si>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</si>
  <si>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</si>
  <si>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</si>
  <si>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</si>
  <si>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</si>
  <si>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</si>
  <si>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</si>
  <si>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</si>
  <si>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</si>
  <si>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</si>
  <si>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</si>
  <si>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</si>
  <si>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</si>
  <si>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</si>
  <si>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</si>
  <si>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</si>
  <si>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</si>
  <si>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</si>
  <si>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</si>
  <si>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</si>
  <si>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</si>
  <si>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</si>
  <si>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</si>
  <si>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</si>
  <si>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</si>
  <si>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</si>
  <si>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</si>
  <si>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</si>
  <si>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</si>
  <si>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</si>
  <si>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</si>
  <si>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</si>
  <si>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</si>
  <si>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</si>
  <si>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</si>
  <si>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</si>
  <si>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</si>
  <si>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</si>
  <si>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</si>
  <si>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</si>
  <si>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</si>
  <si>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</si>
  <si>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</si>
  <si>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</si>
  <si>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</si>
  <si>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</si>
  <si>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</si>
  <si>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</si>
  <si>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</si>
  <si>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</si>
  <si>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</si>
  <si>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</si>
  <si>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</si>
  <si>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</si>
  <si>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</si>
  <si>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</si>
  <si>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</si>
  <si>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</si>
  <si>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</si>
  <si>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</si>
  <si>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</si>
  <si>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</si>
  <si>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</si>
  <si>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</si>
  <si>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</si>
  <si>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</si>
  <si>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</si>
  <si>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</si>
  <si>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</si>
  <si>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</si>
  <si>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</si>
  <si>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</si>
  <si>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</si>
  <si>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</si>
  <si>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</si>
  <si>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</si>
  <si>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</si>
  <si>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</si>
  <si>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</si>
  <si>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</si>
  <si>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</si>
  <si>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</si>
  <si>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</si>
  <si>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</si>
  <si>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</si>
  <si>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</si>
  <si>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</si>
  <si>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</si>
  <si>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</si>
  <si>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</si>
  <si>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</si>
  <si>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</si>
  <si>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</si>
  <si>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</si>
  <si>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</si>
  <si>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</si>
  <si>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</si>
  <si>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</si>
  <si>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</si>
  <si>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</si>
  <si>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</si>
  <si>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</si>
  <si>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</si>
  <si>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</si>
  <si>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</si>
  <si>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</si>
  <si>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</si>
  <si>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</si>
  <si>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</si>
  <si>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</si>
  <si>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</si>
  <si>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</si>
  <si>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</si>
  <si>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</si>
  <si>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</si>
  <si>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</si>
  <si>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</si>
  <si>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</si>
  <si>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</si>
  <si>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</si>
  <si>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</si>
  <si>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</si>
  <si>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</si>
  <si>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</si>
  <si>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</si>
  <si>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</si>
  <si>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</si>
  <si>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</si>
  <si>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</si>
  <si>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</si>
  <si>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</si>
  <si>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</si>
  <si>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</si>
  <si>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</si>
  <si>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</si>
  <si>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</si>
  <si>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</si>
  <si>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</si>
  <si>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</si>
  <si>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</si>
  <si>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</si>
  <si>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</si>
  <si>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</si>
  <si>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</si>
  <si>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</si>
  <si>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</si>
  <si>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</si>
  <si>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</si>
  <si>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</si>
  <si>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</si>
  <si>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</si>
  <si>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</si>
  <si>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</si>
  <si>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</si>
  <si>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</si>
  <si>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</si>
  <si>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</si>
  <si>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</si>
  <si>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</si>
  <si>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</si>
  <si>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</si>
  <si>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</si>
  <si>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</si>
  <si>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</si>
  <si>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</si>
  <si>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</si>
  <si>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</si>
  <si>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</si>
  <si>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</si>
  <si>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</si>
  <si>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</si>
  <si>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</si>
  <si>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</si>
  <si>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</si>
  <si>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</si>
  <si>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</si>
  <si>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</si>
  <si>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</si>
  <si>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</si>
  <si>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</si>
  <si>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</si>
  <si>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</si>
  <si>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</si>
  <si>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</si>
  <si>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</si>
  <si>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</si>
  <si>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</si>
  <si>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</si>
  <si>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</si>
  <si>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</si>
  <si>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</si>
  <si>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</si>
  <si>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</si>
  <si>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</si>
  <si>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</si>
  <si>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</si>
  <si>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</si>
  <si>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</si>
  <si>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</si>
  <si>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</si>
  <si>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</si>
  <si>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</si>
  <si>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</si>
  <si>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</si>
  <si>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</si>
  <si>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</si>
  <si>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</si>
  <si>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</si>
  <si>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</si>
  <si>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</si>
  <si>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</si>
  <si>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</si>
  <si>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</si>
  <si>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</si>
  <si>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</si>
  <si>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</si>
  <si>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</si>
  <si>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</si>
  <si>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</si>
  <si>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</si>
  <si>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</si>
  <si>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</si>
  <si>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</si>
  <si>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</si>
  <si>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</si>
  <si>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</si>
  <si>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</si>
  <si>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</si>
  <si>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</si>
  <si>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</si>
  <si>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</si>
  <si>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</si>
  <si>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</si>
  <si>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</si>
  <si>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</si>
  <si>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</si>
  <si>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</si>
  <si>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</si>
  <si>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</si>
  <si>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</si>
  <si>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</si>
  <si>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</si>
  <si>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</si>
  <si>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</si>
  <si>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</si>
  <si>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</si>
  <si>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</si>
  <si>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</si>
  <si>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</si>
  <si>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</si>
  <si>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</si>
  <si>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</si>
  <si>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</si>
  <si>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</si>
  <si>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</si>
  <si>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</si>
  <si>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</si>
  <si>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</si>
  <si>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</si>
  <si>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</si>
  <si>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</si>
  <si>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</si>
  <si>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</si>
  <si>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</si>
  <si>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</si>
  <si>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</si>
  <si>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</si>
  <si>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</si>
  <si>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</si>
  <si>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</si>
  <si>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</si>
  <si>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</si>
  <si>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</si>
  <si>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</si>
  <si>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</si>
  <si>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</si>
  <si>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</si>
  <si>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</si>
  <si>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</si>
  <si>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</si>
  <si>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</si>
  <si>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</si>
  <si>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</si>
  <si>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</si>
  <si>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</si>
  <si>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</si>
  <si>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</si>
  <si>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</si>
  <si>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</si>
  <si>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</si>
  <si>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</si>
  <si>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</si>
  <si>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</si>
  <si>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</si>
  <si>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</si>
  <si>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</si>
  <si>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</si>
  <si>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</si>
  <si>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</si>
  <si>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</si>
  <si>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</si>
  <si>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</si>
  <si>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</si>
  <si>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</si>
  <si>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</si>
  <si>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</si>
  <si>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</si>
  <si>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</si>
  <si>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</si>
  <si>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</si>
  <si>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</si>
  <si>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</si>
  <si>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</si>
  <si>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</si>
  <si>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</si>
  <si>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</si>
  <si>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</si>
  <si>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</si>
  <si>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</si>
  <si>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</si>
  <si>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</si>
  <si>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</si>
  <si>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</si>
  <si>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</si>
  <si>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</si>
  <si>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</si>
  <si>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</si>
  <si>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</si>
  <si>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</si>
  <si>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</si>
  <si>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</si>
  <si>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</si>
  <si>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</si>
  <si>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</si>
  <si>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</si>
  <si>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</si>
  <si>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</si>
  <si>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</si>
  <si>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</si>
  <si>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</si>
  <si>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</si>
  <si>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</si>
  <si>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</si>
  <si>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</si>
  <si>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</si>
  <si>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</si>
  <si>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</si>
  <si>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</si>
  <si>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</si>
  <si>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</si>
  <si>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</si>
  <si>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</si>
  <si>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</si>
  <si>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</si>
  <si>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</si>
  <si>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</si>
  <si>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</si>
  <si>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</si>
  <si>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</si>
  <si>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</si>
  <si>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</si>
  <si>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</si>
  <si>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</si>
  <si>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</si>
  <si>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</si>
  <si>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</si>
  <si>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</si>
  <si>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</si>
  <si>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</si>
  <si>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</si>
  <si>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</si>
  <si>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</si>
  <si>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</si>
  <si>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</si>
  <si>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</si>
  <si>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</si>
  <si>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</si>
  <si>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</si>
  <si>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</si>
  <si>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</si>
  <si>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</si>
  <si>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</si>
  <si>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</si>
  <si>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</si>
  <si>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</si>
  <si>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</si>
  <si>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</si>
  <si>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</si>
  <si>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</si>
  <si>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</si>
  <si>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</si>
  <si>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</si>
  <si>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</si>
  <si>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</si>
  <si>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</si>
  <si>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</si>
  <si>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</si>
  <si>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</si>
  <si>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</si>
  <si>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</si>
  <si>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</si>
  <si>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</si>
  <si>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</si>
  <si>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</si>
  <si>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</si>
  <si>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</si>
  <si>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</si>
  <si>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</si>
  <si>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</si>
  <si>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</si>
  <si>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</si>
  <si>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</si>
  <si>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</si>
  <si>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</si>
  <si>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</si>
  <si>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</si>
  <si>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</si>
  <si>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</si>
  <si>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</si>
  <si>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</si>
  <si>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</si>
  <si>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</si>
  <si>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</si>
  <si>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</si>
  <si>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</si>
  <si>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</si>
  <si>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</si>
  <si>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</si>
  <si>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</si>
  <si>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</si>
  <si>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</si>
  <si>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</si>
  <si>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</si>
  <si>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</si>
  <si>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</si>
  <si>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</si>
  <si>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</si>
  <si>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</si>
  <si>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</si>
  <si>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</si>
  <si>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</si>
  <si>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</si>
  <si>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</si>
  <si>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</si>
  <si>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</si>
  <si>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</si>
  <si>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</si>
  <si>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</si>
  <si>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</si>
  <si>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</si>
  <si>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</si>
  <si>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</si>
  <si>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</si>
  <si>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</si>
  <si>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</si>
  <si>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</si>
  <si>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</si>
  <si>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</si>
  <si>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</si>
  <si>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</si>
  <si>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</si>
  <si>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</si>
  <si>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</si>
  <si>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</si>
  <si>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</si>
  <si>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</si>
  <si>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</si>
  <si>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</si>
  <si>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</si>
  <si>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</si>
  <si>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</si>
  <si>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</si>
  <si>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</si>
  <si>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</si>
  <si>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</si>
  <si>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</si>
  <si>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</si>
  <si>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</si>
  <si>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</si>
  <si>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</si>
  <si>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</si>
  <si>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</si>
  <si>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</si>
  <si>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</si>
  <si>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</si>
  <si>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</si>
  <si>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</si>
  <si>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</si>
  <si>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</si>
  <si>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</si>
  <si>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</si>
  <si>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</si>
  <si>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</si>
  <si>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</si>
  <si>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</si>
  <si>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</si>
  <si>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</si>
  <si>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</si>
  <si>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</si>
  <si>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</si>
  <si>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</si>
  <si>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</si>
  <si>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</si>
  <si>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</si>
  <si>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</si>
  <si>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</si>
  <si>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</si>
  <si>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</si>
  <si>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</si>
  <si>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</si>
  <si>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</si>
  <si>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</si>
  <si>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</si>
  <si>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</si>
  <si>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</si>
  <si>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</si>
  <si>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</si>
  <si>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</si>
  <si>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</si>
  <si>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</si>
  <si>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</si>
  <si>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</si>
  <si>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</si>
  <si>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</si>
  <si>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</si>
  <si>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</si>
  <si>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</si>
  <si>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</si>
  <si>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</si>
  <si>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</si>
  <si>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</si>
  <si>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</si>
  <si>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</si>
  <si>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</si>
  <si>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</si>
  <si>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</si>
  <si>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</si>
  <si>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</si>
  <si>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</si>
  <si>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</si>
  <si>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</si>
  <si>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</si>
  <si>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</si>
  <si>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</si>
  <si>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</si>
  <si>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</si>
  <si>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</si>
  <si>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</si>
  <si>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</si>
  <si>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</si>
  <si>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</si>
  <si>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</si>
  <si>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</si>
  <si>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</si>
  <si>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</si>
  <si>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</si>
  <si>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</si>
  <si>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</si>
  <si>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</si>
  <si>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</si>
  <si>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</si>
  <si>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</si>
  <si>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</si>
  <si>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</si>
  <si>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</si>
  <si>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</si>
  <si>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</si>
  <si>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</si>
  <si>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</si>
  <si>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</si>
  <si>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</si>
  <si>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</si>
  <si>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</si>
  <si>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</si>
  <si>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</si>
  <si>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</si>
  <si>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</si>
  <si>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</si>
  <si>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</si>
  <si>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</si>
  <si>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</si>
  <si>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</si>
  <si>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</si>
  <si>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</si>
  <si>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</si>
  <si>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</si>
  <si>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</si>
  <si>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</si>
  <si>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</si>
  <si>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</si>
  <si>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</si>
  <si>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</si>
  <si>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</si>
  <si>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</si>
  <si>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</si>
  <si>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</si>
  <si>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</si>
  <si>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</si>
  <si>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</si>
  <si>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</si>
  <si>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</si>
  <si>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</si>
  <si>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</si>
  <si>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</si>
  <si>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</si>
  <si>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</si>
  <si>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</si>
  <si>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</si>
  <si>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</si>
  <si>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</si>
  <si>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</si>
  <si>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</si>
  <si>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</si>
  <si>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</si>
  <si>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</si>
  <si>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</si>
  <si>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</si>
  <si>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</si>
  <si>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</si>
  <si>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</si>
  <si>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</si>
  <si>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</si>
  <si>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</si>
  <si>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</si>
  <si>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</si>
  <si>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</si>
  <si>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</si>
  <si>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</si>
  <si>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</si>
  <si>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</si>
  <si>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</si>
  <si>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</si>
  <si>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</si>
  <si>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</si>
  <si>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</si>
  <si>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</si>
  <si>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</si>
  <si>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</si>
  <si>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</si>
  <si>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</si>
  <si>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</si>
  <si>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</si>
  <si>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</si>
  <si>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</si>
  <si>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</si>
  <si>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</si>
  <si>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</si>
  <si>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</si>
  <si>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</si>
  <si>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</si>
  <si>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</si>
  <si>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</si>
  <si>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</si>
  <si>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</si>
  <si>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</si>
  <si>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</si>
  <si>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</si>
  <si>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</si>
  <si>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</si>
  <si>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</si>
  <si>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</si>
  <si>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</si>
  <si>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</si>
  <si>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</si>
  <si>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</si>
  <si>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</si>
  <si>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</si>
  <si>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</si>
  <si>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</si>
  <si>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</si>
  <si>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</si>
  <si>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</si>
  <si>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</si>
  <si>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</si>
  <si>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</si>
  <si>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</si>
  <si>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</si>
  <si>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</si>
  <si>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</si>
  <si>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</si>
  <si>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</si>
  <si>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</si>
  <si>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</si>
  <si>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</si>
  <si>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</si>
  <si>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</si>
  <si>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</si>
  <si>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</si>
  <si>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</si>
  <si>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</si>
  <si>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</si>
  <si>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</si>
  <si>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</si>
  <si>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</si>
  <si>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</si>
  <si>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</si>
  <si>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</si>
  <si>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</si>
  <si>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</si>
  <si>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</si>
  <si>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</si>
  <si>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</si>
  <si>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</si>
  <si>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</si>
  <si>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</si>
  <si>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</si>
  <si>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</si>
  <si>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</si>
  <si>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</si>
  <si>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</si>
  <si>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</si>
  <si>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</si>
  <si>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</si>
  <si>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</si>
  <si>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</si>
  <si>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</si>
  <si>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</si>
  <si>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</si>
  <si>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</si>
  <si>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</si>
  <si>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</si>
  <si>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</si>
  <si>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</si>
  <si>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</si>
  <si>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</si>
  <si>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</si>
  <si>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</si>
  <si>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</si>
  <si>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</si>
  <si>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</si>
  <si>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</si>
  <si>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</si>
  <si>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</si>
  <si>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</si>
  <si>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</si>
  <si>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</si>
  <si>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</si>
  <si>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</si>
  <si>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</si>
  <si>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</si>
  <si>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</si>
  <si>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</si>
  <si>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</si>
  <si>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</si>
  <si>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</si>
  <si>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</si>
  <si>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</si>
  <si>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</si>
  <si>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</si>
  <si>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</si>
  <si>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</si>
  <si>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</si>
  <si>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</si>
  <si>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</si>
  <si>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</si>
  <si>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</si>
  <si>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</si>
  <si>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</si>
  <si>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</si>
  <si>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</si>
  <si>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</si>
  <si>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</si>
  <si>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</si>
  <si>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</si>
  <si>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</si>
  <si>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</si>
  <si>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</si>
  <si>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</si>
  <si>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</si>
  <si>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</si>
  <si>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</si>
  <si>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</si>
  <si>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</si>
  <si>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</si>
  <si>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</si>
  <si>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</si>
  <si>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</si>
  <si>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</si>
  <si>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</si>
  <si>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</si>
  <si>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</si>
  <si>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</si>
  <si>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</si>
  <si>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</si>
  <si>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</si>
  <si>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</si>
  <si>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</si>
  <si>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</si>
  <si>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</si>
  <si>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</si>
  <si>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</si>
  <si>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</si>
  <si>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</si>
  <si>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</si>
  <si>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</si>
  <si>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</si>
  <si>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</si>
  <si>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</si>
  <si>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</si>
  <si>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</si>
  <si>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</si>
  <si>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</si>
  <si>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</si>
  <si>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</si>
  <si>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</si>
  <si>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</si>
  <si>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</si>
  <si>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</si>
  <si>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</si>
  <si>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</si>
  <si>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</si>
  <si>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</si>
  <si>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</si>
  <si>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</si>
  <si>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</si>
  <si>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</si>
  <si>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</si>
  <si>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</si>
  <si>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</si>
  <si>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</si>
  <si>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</si>
  <si>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</si>
  <si>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</si>
  <si>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</si>
  <si>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</si>
  <si>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</si>
  <si>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</si>
  <si>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</si>
  <si>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</si>
  <si>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</si>
  <si>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</si>
  <si>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</si>
  <si>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</si>
  <si>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</si>
  <si>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</si>
  <si>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</si>
  <si>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</si>
  <si>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</si>
  <si>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</si>
  <si>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</si>
  <si>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</si>
  <si>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</si>
  <si>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</si>
  <si>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</si>
  <si>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</si>
  <si>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</si>
  <si>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</si>
  <si>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</si>
  <si>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</si>
  <si>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</si>
  <si>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</si>
  <si>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</si>
  <si>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</si>
  <si>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</si>
  <si>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</si>
  <si>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</si>
  <si>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</si>
  <si>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</si>
  <si>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</si>
  <si>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</si>
  <si>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</si>
  <si>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</si>
  <si>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</si>
  <si>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</si>
  <si>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</si>
  <si>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</si>
  <si>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</si>
  <si>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</si>
  <si>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</si>
  <si>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</si>
  <si>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</si>
  <si>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</si>
  <si>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</si>
  <si>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</si>
  <si>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</si>
  <si>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</si>
  <si>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</si>
  <si>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</si>
  <si>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</si>
  <si>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</si>
  <si>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</si>
  <si>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</si>
  <si>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</si>
  <si>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</si>
  <si>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</si>
  <si>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</si>
  <si>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</si>
  <si>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</si>
  <si>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</si>
  <si>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</si>
  <si>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</si>
  <si>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</si>
  <si>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</si>
  <si>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</si>
  <si>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</si>
  <si>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</si>
  <si>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</si>
  <si>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</si>
  <si>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</si>
  <si>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</si>
  <si>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</si>
  <si>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</si>
  <si>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</si>
  <si>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</si>
  <si>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</si>
  <si>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</si>
  <si>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</si>
  <si>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</si>
  <si>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</si>
  <si>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</si>
  <si>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</si>
  <si>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</si>
  <si>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</si>
  <si>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</si>
  <si>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</si>
  <si>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</si>
  <si>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</si>
  <si>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</si>
  <si>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</si>
  <si>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</si>
  <si>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</si>
  <si>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</si>
  <si>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</si>
  <si>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</si>
  <si>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</si>
  <si>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</si>
  <si>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</si>
  <si>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</si>
  <si>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</si>
  <si>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</si>
  <si>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</si>
  <si>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</si>
  <si>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</si>
  <si>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</si>
  <si>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</si>
  <si>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</si>
  <si>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</si>
  <si>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</si>
  <si>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</si>
  <si>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</si>
  <si>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</si>
  <si>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</si>
  <si>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</si>
  <si>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</si>
  <si>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</si>
  <si>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</si>
  <si>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</si>
  <si>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</si>
  <si>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</si>
  <si>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</si>
  <si>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</si>
  <si>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</si>
  <si>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</si>
  <si>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</si>
  <si>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</si>
  <si>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</si>
  <si>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</si>
  <si>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</si>
  <si>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</si>
  <si>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</si>
  <si>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</si>
  <si>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</si>
  <si>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</si>
  <si>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</si>
  <si>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</si>
  <si>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</si>
  <si>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</si>
  <si>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</si>
  <si>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</si>
  <si>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</si>
  <si>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</si>
  <si>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</si>
  <si>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</si>
  <si>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</si>
  <si>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</si>
  <si>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</si>
  <si>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</si>
  <si>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</si>
  <si>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</si>
  <si>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</si>
  <si>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</si>
  <si>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</si>
  <si>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</si>
  <si>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</si>
  <si>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</si>
  <si>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</si>
  <si>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</si>
  <si>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</si>
  <si>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</si>
  <si>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</si>
  <si>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</si>
  <si>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</si>
  <si>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</si>
  <si>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</si>
  <si>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</si>
  <si>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</si>
  <si>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</si>
  <si>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</si>
  <si>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</si>
  <si>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</si>
  <si>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</si>
  <si>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</si>
  <si>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</si>
  <si>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</si>
  <si>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</si>
  <si>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</si>
  <si>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</si>
  <si>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</si>
  <si>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</si>
  <si>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</si>
  <si>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</si>
  <si>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</si>
  <si>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</si>
  <si>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</si>
  <si>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</si>
  <si>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</si>
  <si>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</si>
  <si>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</si>
  <si>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</si>
  <si>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</si>
  <si>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</si>
  <si>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</si>
  <si>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</si>
  <si>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</si>
  <si>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</si>
  <si>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</si>
  <si>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</si>
  <si>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</si>
  <si>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</si>
  <si>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</si>
  <si>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</si>
  <si>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</si>
  <si>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</si>
  <si>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</si>
  <si>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</si>
  <si>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</si>
  <si>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</si>
  <si>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</si>
  <si>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</si>
  <si>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</si>
  <si>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</si>
  <si>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</si>
  <si>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</si>
  <si>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</si>
  <si>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</si>
  <si>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</si>
  <si>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</si>
  <si>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</si>
  <si>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</si>
  <si>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</si>
  <si>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</si>
  <si>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</si>
  <si>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</si>
  <si>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</si>
  <si>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</si>
  <si>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</si>
  <si>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</si>
  <si>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</si>
  <si>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</si>
  <si>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</si>
  <si>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</si>
  <si>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</si>
  <si>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</si>
  <si>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</si>
  <si>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</si>
  <si>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</si>
  <si>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</si>
  <si>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</si>
  <si>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</si>
  <si>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</si>
  <si>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</si>
  <si>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</si>
  <si>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</si>
  <si>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</si>
  <si>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</si>
  <si>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</si>
  <si>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</si>
  <si>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</si>
  <si>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</si>
  <si>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</si>
  <si>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</si>
  <si>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</si>
  <si>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</si>
  <si>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</si>
  <si>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</si>
  <si>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</si>
  <si>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</si>
  <si>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</si>
  <si>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</si>
  <si>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</si>
  <si>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</si>
  <si>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</si>
  <si>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</si>
  <si>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</si>
  <si>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</si>
  <si>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</si>
  <si>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</si>
  <si>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</si>
  <si>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</si>
  <si>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</si>
  <si>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</si>
  <si>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</si>
  <si>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</si>
  <si>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</si>
  <si>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</si>
  <si>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</si>
  <si>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</si>
  <si>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</si>
  <si>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</si>
  <si>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</si>
  <si>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</si>
  <si>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</si>
  <si>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</si>
  <si>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</si>
  <si>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</si>
  <si>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</si>
  <si>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</si>
  <si>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</si>
  <si>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</si>
  <si>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</si>
  <si>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</si>
  <si>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</si>
  <si>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</si>
  <si>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</si>
  <si>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</si>
  <si>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</si>
  <si>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</si>
  <si>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</si>
  <si>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</si>
  <si>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</si>
  <si>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</si>
  <si>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</si>
  <si>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</si>
  <si>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</si>
  <si>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</si>
  <si>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</si>
  <si>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</si>
  <si>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</si>
  <si>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</si>
  <si>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</si>
  <si>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</si>
  <si>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</si>
  <si>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</si>
  <si>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</si>
  <si>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</si>
  <si>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</si>
  <si>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</si>
  <si>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</si>
  <si>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</si>
  <si>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</si>
  <si>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</si>
  <si>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</si>
  <si>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</si>
  <si>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</si>
  <si>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</si>
  <si>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</si>
  <si>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</si>
  <si>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</si>
  <si>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</si>
  <si>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</si>
  <si>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</si>
  <si>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</si>
  <si>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</si>
  <si>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</si>
  <si>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</si>
  <si>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</si>
  <si>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</si>
  <si>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</si>
  <si>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</si>
  <si>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</si>
  <si>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</si>
  <si>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</si>
  <si>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</si>
  <si>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</si>
  <si>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</si>
  <si>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</si>
  <si>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</si>
  <si>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</si>
  <si>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</si>
  <si>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</si>
  <si>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</si>
  <si>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</si>
  <si>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</si>
  <si>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</si>
  <si>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</si>
  <si>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</si>
  <si>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</si>
  <si>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</si>
  <si>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</si>
  <si>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</si>
  <si>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</si>
  <si>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</si>
  <si>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</si>
  <si>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</si>
  <si>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</si>
  <si>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</si>
  <si>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</si>
  <si>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</si>
  <si>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</si>
  <si>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</si>
  <si>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</si>
  <si>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</si>
  <si>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</si>
  <si>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</si>
  <si>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</si>
  <si>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</si>
  <si>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</si>
  <si>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</si>
  <si>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</si>
  <si>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</si>
  <si>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</si>
  <si>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</si>
  <si>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</si>
  <si>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</si>
  <si>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</si>
  <si>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</si>
  <si>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</si>
  <si>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</si>
  <si>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</si>
  <si>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</si>
  <si>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</si>
  <si>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</si>
  <si>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</si>
  <si>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</si>
  <si>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</si>
  <si>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</si>
  <si>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</si>
  <si>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</si>
  <si>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</si>
  <si>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</si>
  <si>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</si>
  <si>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</si>
  <si>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</si>
  <si>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</si>
  <si>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</si>
  <si>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</si>
  <si>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</si>
  <si>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</si>
  <si>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</si>
  <si>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</si>
  <si>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</si>
  <si>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</si>
  <si>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</si>
  <si>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</si>
  <si>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</si>
  <si>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</si>
  <si>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</si>
  <si>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</si>
  <si>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</si>
  <si>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</si>
  <si>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</si>
  <si>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</si>
  <si>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</si>
  <si>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</si>
  <si>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</si>
  <si>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</si>
  <si>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</si>
  <si>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</si>
  <si>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</si>
  <si>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</si>
  <si>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</si>
  <si>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</si>
  <si>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</si>
  <si>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</si>
  <si>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</si>
  <si>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</si>
  <si>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</si>
  <si>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</si>
  <si>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</si>
  <si>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</si>
  <si>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</si>
  <si>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</si>
  <si>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</si>
  <si>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</si>
  <si>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</si>
  <si>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</si>
  <si>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</si>
  <si>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</si>
  <si>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</si>
  <si>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</si>
  <si>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</si>
  <si>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</si>
  <si>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</si>
  <si>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</si>
  <si>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</si>
  <si>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</si>
  <si>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</si>
  <si>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</si>
  <si>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</si>
  <si>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</si>
  <si>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</si>
  <si>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</si>
  <si>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</si>
  <si>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</si>
  <si>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</si>
  <si>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</si>
  <si>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</si>
  <si>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</si>
  <si>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</si>
  <si>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</si>
  <si>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</si>
  <si>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</si>
  <si>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</si>
  <si>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</si>
  <si>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</si>
  <si>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</si>
  <si>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</si>
  <si>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</si>
  <si>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</si>
  <si>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</si>
  <si>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</si>
  <si>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</si>
  <si>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</si>
  <si>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</si>
  <si>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</si>
  <si>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</si>
  <si>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</si>
  <si>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</si>
  <si>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</si>
  <si>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</si>
  <si>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</si>
  <si>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</si>
  <si>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</si>
  <si>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</si>
  <si>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</si>
  <si>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</si>
  <si>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</si>
  <si>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</si>
  <si>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</si>
  <si>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</si>
  <si>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</si>
  <si>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</si>
  <si>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</si>
  <si>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</si>
  <si>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</si>
  <si>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</si>
  <si>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</si>
  <si>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</si>
  <si>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</si>
  <si>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</si>
  <si>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</si>
  <si>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</si>
  <si>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</si>
  <si>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</si>
  <si>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</si>
  <si>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</si>
  <si>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</si>
  <si>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</si>
  <si>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</si>
  <si>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</si>
  <si>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</si>
  <si>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</si>
  <si>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</si>
  <si>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</si>
  <si>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</si>
  <si>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</si>
  <si>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</si>
  <si>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</si>
  <si>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</si>
  <si>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</si>
  <si>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</si>
  <si>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</si>
  <si>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</si>
  <si>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</si>
  <si>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</si>
  <si>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</si>
  <si>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</si>
  <si>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</si>
  <si>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</si>
  <si>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</si>
  <si>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</si>
  <si>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</si>
  <si>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</si>
  <si>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</si>
  <si>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</si>
  <si>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</si>
  <si>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</si>
  <si>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</si>
  <si>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</si>
  <si>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</si>
  <si>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</si>
  <si>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</si>
  <si>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</si>
  <si>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</si>
  <si>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</si>
  <si>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</si>
  <si>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</si>
  <si>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</si>
  <si>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</si>
  <si>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</si>
  <si>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</si>
  <si>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</si>
  <si>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</si>
  <si>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</si>
  <si>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</si>
  <si>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</si>
  <si>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</si>
  <si>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</si>
  <si>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</si>
  <si>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</si>
  <si>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</si>
  <si>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</si>
  <si>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</si>
  <si>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</si>
  <si>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</si>
  <si>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</si>
  <si>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</si>
  <si>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</si>
  <si>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</si>
  <si>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</si>
  <si>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</si>
  <si>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</si>
  <si>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</si>
  <si>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</si>
  <si>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</si>
  <si>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</si>
  <si>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</si>
  <si>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</si>
  <si>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</si>
  <si>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</si>
  <si>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</si>
  <si>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</si>
  <si>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</si>
  <si>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</si>
  <si>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</si>
  <si>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</si>
  <si>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</si>
  <si>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</si>
  <si>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</si>
  <si>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</si>
  <si>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</si>
  <si>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</si>
  <si>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</si>
  <si>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</si>
  <si>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</si>
  <si>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</si>
  <si>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</si>
  <si>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</si>
  <si>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</si>
  <si>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</si>
  <si>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</si>
  <si>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</si>
  <si>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</si>
  <si>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</si>
  <si>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</si>
  <si>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</si>
  <si>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</si>
  <si>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</si>
  <si>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</si>
  <si>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</si>
  <si>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</si>
  <si>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</si>
  <si>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</si>
  <si>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</si>
  <si>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</si>
  <si>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</si>
  <si>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</si>
  <si>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</si>
  <si>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</si>
  <si>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</si>
  <si>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</si>
  <si>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</si>
  <si>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</si>
  <si>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</si>
  <si>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</si>
  <si>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</si>
  <si>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</si>
  <si>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</si>
  <si>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</si>
  <si>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</si>
  <si>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</si>
  <si>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</si>
  <si>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</si>
  <si>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</si>
  <si>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</si>
  <si>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</si>
  <si>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</si>
  <si>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</si>
  <si>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</si>
  <si>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</si>
  <si>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</si>
  <si>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</si>
  <si>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</si>
  <si>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</si>
  <si>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</si>
  <si>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</si>
  <si>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</si>
  <si>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</si>
  <si>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</si>
  <si>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</si>
  <si>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</si>
  <si>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</si>
  <si>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</si>
  <si>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</si>
  <si>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</si>
  <si>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</si>
  <si>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</si>
  <si>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</si>
  <si>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</si>
  <si>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</si>
  <si>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</si>
  <si>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</si>
  <si>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</si>
  <si>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</si>
  <si>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</si>
  <si>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</si>
  <si>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</si>
  <si>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</si>
  <si>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</si>
  <si>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</si>
  <si>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</si>
  <si>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</si>
  <si>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</si>
  <si>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</si>
  <si>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</si>
  <si>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</si>
  <si>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</si>
  <si>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</si>
  <si>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</si>
  <si>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</si>
  <si>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</si>
  <si>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</si>
  <si>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</si>
  <si>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</si>
  <si>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</si>
  <si>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</si>
  <si>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</si>
  <si>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</si>
  <si>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</si>
  <si>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</si>
  <si>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</si>
  <si>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</si>
  <si>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</si>
  <si>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</si>
  <si>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</si>
  <si>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</si>
  <si>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</si>
  <si>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</si>
  <si>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</si>
  <si>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</si>
  <si>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</si>
  <si>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</si>
  <si>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</si>
  <si>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</si>
  <si>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</si>
  <si>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</si>
  <si>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</si>
  <si>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</si>
  <si>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</si>
  <si>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</si>
  <si>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</si>
  <si>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</si>
  <si>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</si>
  <si>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</si>
  <si>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</si>
  <si>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</si>
  <si>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</si>
  <si>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</si>
  <si>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</si>
  <si>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</si>
  <si>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</si>
  <si>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</si>
  <si>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</si>
  <si>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</si>
  <si>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</si>
  <si>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</si>
  <si>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</si>
  <si>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</si>
  <si>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</si>
  <si>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</si>
  <si>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</si>
  <si>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</si>
  <si>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</si>
  <si>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</si>
  <si>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</si>
  <si>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</si>
  <si>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</si>
  <si>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</si>
  <si>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</si>
  <si>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</si>
  <si>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</si>
  <si>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</si>
  <si>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</si>
  <si>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</si>
  <si>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</si>
  <si>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</si>
  <si>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</si>
  <si>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</si>
  <si>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</si>
  <si>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</si>
  <si>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</si>
  <si>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</si>
  <si>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</si>
  <si>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</si>
  <si>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</si>
  <si>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</si>
  <si>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</si>
  <si>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</si>
  <si>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</si>
  <si>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</si>
  <si>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</si>
  <si>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</si>
  <si>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</si>
  <si>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</si>
  <si>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</si>
  <si>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</si>
  <si>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</si>
  <si>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</si>
  <si>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</si>
  <si>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</si>
  <si>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</si>
  <si>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</si>
  <si>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</si>
  <si>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</si>
  <si>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</si>
  <si>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</si>
  <si>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</si>
  <si>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</si>
  <si>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</si>
  <si>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</si>
  <si>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</si>
  <si>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</si>
  <si>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</si>
  <si>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</si>
  <si>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</si>
  <si>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</si>
  <si>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</si>
  <si>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</si>
  <si>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</si>
  <si>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</si>
  <si>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</si>
  <si>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</si>
  <si>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</si>
  <si>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</si>
  <si>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</si>
  <si>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</si>
  <si>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</si>
  <si>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</si>
  <si>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</si>
  <si>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</si>
  <si>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</si>
  <si>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</si>
  <si>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</si>
  <si>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</si>
  <si>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</si>
  <si>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</si>
  <si>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</si>
  <si>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</si>
  <si>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</si>
  <si>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</si>
  <si>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</si>
  <si>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</si>
  <si>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</si>
  <si>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</si>
  <si>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</si>
  <si>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</si>
  <si>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</si>
  <si>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</si>
  <si>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</si>
  <si>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</si>
  <si>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</si>
  <si>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</si>
  <si>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</si>
  <si>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</si>
  <si>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</si>
  <si>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</si>
  <si>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</si>
  <si>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</si>
  <si>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</si>
  <si>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</si>
  <si>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</si>
  <si>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</si>
  <si>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</si>
  <si>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</si>
  <si>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</si>
  <si>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</si>
  <si>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</si>
  <si>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</si>
  <si>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</si>
  <si>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</si>
  <si>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</si>
  <si>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</si>
  <si>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</si>
  <si>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</si>
  <si>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</si>
  <si>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</si>
  <si>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</si>
  <si>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</si>
  <si>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</si>
  <si>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</si>
  <si>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</si>
  <si>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</si>
  <si>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</si>
  <si>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</si>
  <si>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</si>
  <si>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</si>
  <si>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</si>
  <si>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</si>
  <si>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</si>
  <si>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</si>
  <si>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</si>
  <si>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</si>
  <si>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</si>
  <si>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</si>
  <si>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</si>
  <si>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</si>
  <si>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</si>
  <si>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</si>
  <si>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</si>
  <si>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</si>
  <si>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</si>
  <si>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</si>
  <si>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</si>
  <si>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</si>
  <si>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</si>
  <si>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</si>
  <si>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</si>
  <si>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</si>
  <si>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</si>
  <si>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</si>
  <si>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</si>
  <si>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</si>
  <si>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</si>
  <si>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</si>
  <si>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</si>
  <si>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</si>
  <si>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</si>
  <si>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</si>
  <si>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</si>
  <si>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</si>
  <si>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</si>
  <si>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</si>
  <si>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</si>
  <si>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</si>
  <si>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</si>
  <si>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</si>
  <si>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</si>
  <si>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</si>
  <si>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</si>
  <si>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</si>
  <si>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</si>
  <si>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</si>
  <si>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</si>
  <si>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</si>
  <si>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</si>
  <si>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</si>
  <si>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</si>
  <si>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</si>
  <si>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</si>
  <si>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</si>
  <si>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</si>
  <si>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</si>
  <si>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</si>
  <si>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</si>
  <si>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</si>
  <si>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</si>
  <si>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</si>
  <si>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</si>
  <si>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</si>
  <si>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</si>
  <si>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</si>
  <si>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</si>
  <si>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</si>
  <si>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</si>
  <si>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</si>
  <si>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</si>
  <si>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</si>
  <si>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</si>
  <si>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</si>
  <si>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</si>
  <si>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</si>
  <si>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</si>
  <si>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</si>
  <si>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</si>
  <si>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</si>
  <si>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</si>
  <si>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</si>
  <si>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</si>
  <si>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</si>
  <si>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</si>
  <si>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</si>
  <si>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</si>
  <si>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</si>
  <si>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</si>
  <si>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</si>
  <si>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</si>
  <si>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</si>
  <si>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</si>
  <si>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</si>
  <si>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</si>
  <si>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</si>
  <si>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</si>
  <si>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</si>
  <si>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</si>
  <si>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</si>
  <si>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</si>
  <si>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</si>
  <si>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</si>
  <si>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</si>
  <si>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</si>
  <si>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</si>
  <si>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</si>
  <si>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</si>
  <si>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</si>
  <si>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</si>
  <si>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</si>
  <si>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</si>
  <si>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</si>
  <si>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</si>
  <si>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</si>
  <si>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</si>
  <si>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</si>
  <si>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</si>
  <si>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</si>
  <si>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</si>
  <si>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</si>
  <si>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</si>
  <si>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</si>
  <si>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</si>
  <si>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</si>
  <si>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</si>
  <si>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</si>
  <si>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</si>
  <si>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</si>
  <si>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</si>
  <si>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</si>
  <si>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</si>
  <si>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</si>
  <si>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</si>
  <si>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</si>
  <si>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</si>
  <si>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</si>
  <si>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</si>
  <si>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</si>
  <si>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</si>
  <si>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</si>
  <si>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</si>
  <si>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</si>
  <si>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</si>
  <si>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</si>
  <si>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</si>
  <si>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</si>
  <si>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</si>
  <si>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</si>
  <si>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</si>
  <si>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</si>
  <si>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</si>
  <si>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</si>
  <si>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</si>
  <si>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</si>
  <si>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</si>
  <si>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</si>
  <si>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</si>
  <si>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</si>
  <si>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</si>
  <si>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</si>
  <si>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</si>
  <si>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</si>
  <si>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</si>
  <si>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</si>
  <si>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</si>
  <si>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</si>
  <si>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</si>
  <si>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</si>
  <si>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</si>
  <si>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</si>
  <si>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</si>
  <si>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</si>
  <si>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</si>
  <si>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</si>
  <si>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</si>
  <si>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</si>
  <si>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</si>
  <si>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</si>
  <si>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</si>
  <si>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</si>
  <si>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</si>
  <si>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</si>
  <si>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</si>
  <si>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</si>
  <si>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</si>
  <si>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</si>
  <si>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</si>
  <si>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</si>
  <si>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</si>
  <si>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</si>
  <si>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</si>
  <si>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</si>
  <si>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</si>
  <si>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</si>
  <si>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</si>
  <si>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</si>
  <si>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</si>
  <si>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</si>
  <si>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</si>
  <si>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</si>
  <si>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</si>
  <si>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</si>
  <si>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</si>
  <si>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</si>
  <si>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</si>
  <si>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</si>
  <si>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</si>
  <si>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</si>
  <si>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</si>
  <si>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</si>
  <si>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</si>
  <si>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</si>
  <si>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</si>
  <si>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</si>
  <si>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</si>
  <si>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</si>
  <si>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</si>
  <si>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</si>
  <si>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</si>
  <si>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</si>
  <si>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</si>
  <si>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</si>
  <si>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</si>
  <si>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</si>
  <si>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</si>
  <si>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</si>
  <si>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</si>
  <si>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</si>
  <si>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</si>
  <si>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</si>
  <si>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</si>
  <si>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</si>
  <si>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</si>
  <si>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</si>
  <si>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</si>
  <si>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</si>
  <si>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</si>
  <si>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</si>
  <si>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</si>
  <si>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</si>
  <si>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</si>
  <si>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</si>
  <si>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</si>
  <si>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</si>
  <si>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</si>
  <si>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</si>
  <si>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</si>
  <si>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</si>
  <si>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</si>
  <si>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</si>
  <si>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</si>
  <si>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</si>
  <si>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</si>
  <si>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</si>
  <si>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</si>
  <si>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</si>
  <si>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</si>
  <si>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</si>
  <si>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</si>
  <si>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</si>
  <si>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</si>
  <si>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</si>
  <si>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</si>
  <si>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</si>
  <si>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</si>
  <si>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</si>
  <si>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</si>
  <si>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</si>
  <si>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</si>
  <si>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</si>
  <si>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</si>
  <si>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</si>
  <si>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</si>
  <si>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</si>
  <si>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</si>
  <si>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</si>
  <si>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</si>
  <si>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</si>
  <si>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</si>
  <si>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</si>
  <si>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</si>
  <si>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</si>
  <si>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</si>
  <si>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</si>
  <si>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</si>
  <si>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</si>
  <si>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</si>
  <si>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</si>
  <si>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</si>
  <si>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</si>
  <si>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</si>
  <si>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</si>
  <si>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</si>
  <si>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</si>
  <si>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</si>
  <si>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</si>
  <si>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</si>
  <si>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</si>
  <si>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</si>
  <si>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</si>
  <si>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</si>
  <si>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</si>
  <si>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</si>
  <si>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</si>
  <si>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</si>
  <si>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</si>
  <si>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</si>
  <si>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</si>
  <si>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</si>
  <si>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</si>
  <si>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</si>
  <si>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</si>
  <si>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</si>
  <si>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</si>
  <si>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</si>
  <si>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</si>
  <si>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</si>
  <si>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</si>
  <si>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</si>
  <si>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</si>
  <si>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</si>
  <si>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</si>
  <si>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</si>
  <si>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</si>
  <si>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</si>
  <si>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</si>
  <si>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</si>
  <si>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</si>
  <si>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</si>
  <si>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</si>
  <si>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</si>
  <si>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</si>
  <si>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</si>
  <si>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</si>
  <si>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</si>
  <si>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</si>
  <si>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</si>
  <si>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</si>
  <si>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</si>
  <si>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</si>
  <si>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</si>
  <si>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</si>
  <si>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</si>
  <si>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</si>
  <si>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</si>
  <si>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</si>
  <si>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</si>
  <si>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</si>
  <si>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</si>
  <si>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</si>
  <si>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</si>
  <si>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</si>
  <si>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</si>
  <si>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</si>
  <si>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</si>
  <si>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</si>
  <si>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</si>
  <si>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</si>
  <si>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</si>
  <si>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</si>
  <si>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</si>
  <si>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</si>
  <si>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</si>
  <si>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</si>
  <si>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</si>
  <si>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</si>
  <si>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</si>
  <si>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</si>
  <si>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</si>
  <si>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</si>
  <si>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</si>
  <si>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</si>
  <si>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</si>
  <si>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</si>
  <si>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</si>
  <si>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</si>
  <si>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</si>
  <si>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</si>
  <si>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</si>
  <si>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</si>
  <si>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</si>
  <si>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</si>
  <si>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</si>
  <si>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</si>
  <si>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</si>
  <si>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</si>
  <si>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</si>
  <si>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</si>
  <si>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</si>
  <si>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</si>
  <si>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</si>
  <si>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</si>
  <si>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</si>
  <si>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</si>
  <si>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</si>
  <si>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</si>
  <si>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</si>
  <si>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</si>
  <si>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</si>
  <si>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</si>
  <si>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</si>
  <si>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</si>
  <si>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</si>
  <si>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</si>
  <si>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</si>
  <si>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</si>
  <si>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</si>
  <si>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</si>
  <si>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</si>
  <si>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</si>
  <si>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</si>
  <si>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</si>
  <si>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</si>
  <si>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</si>
  <si>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</si>
  <si>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</si>
  <si>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</si>
  <si>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</si>
  <si>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</si>
  <si>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</si>
  <si>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</si>
  <si>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</si>
  <si>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</si>
  <si>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</si>
  <si>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</si>
  <si>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</si>
  <si>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</si>
  <si>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</si>
  <si>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</si>
  <si>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</si>
  <si>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</si>
  <si>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</si>
  <si>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</si>
  <si>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</si>
  <si>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</si>
  <si>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</si>
  <si>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</si>
  <si>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</si>
  <si>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</si>
  <si>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</si>
  <si>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</si>
  <si>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</si>
  <si>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</si>
  <si>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</si>
  <si>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</si>
  <si>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</si>
  <si>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</si>
  <si>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</si>
  <si>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</si>
  <si>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</si>
  <si>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</si>
  <si>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</si>
  <si>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</si>
  <si>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</si>
  <si>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</si>
  <si>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</si>
  <si>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</si>
  <si>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</si>
  <si>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</si>
  <si>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</si>
  <si>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</si>
  <si>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</si>
  <si>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</si>
  <si>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</si>
  <si>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</si>
  <si>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</si>
  <si>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</si>
  <si>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</si>
  <si>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</si>
  <si>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</si>
  <si>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</si>
  <si>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</si>
  <si>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</si>
  <si>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</si>
  <si>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</si>
  <si>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</si>
  <si>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</si>
  <si>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</si>
  <si>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</si>
  <si>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</si>
  <si>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</si>
  <si>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</si>
  <si>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</si>
  <si>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</si>
  <si>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</si>
  <si>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</si>
  <si>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</si>
  <si>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</si>
  <si>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</si>
  <si>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</si>
  <si>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</si>
  <si>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</si>
  <si>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</si>
  <si>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</si>
  <si>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</si>
  <si>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</si>
  <si>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</si>
  <si>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</si>
  <si>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</si>
  <si>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</si>
  <si>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</si>
  <si>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</si>
  <si>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</si>
  <si>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</si>
  <si>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</si>
  <si>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</si>
  <si>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</si>
  <si>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</si>
  <si>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</si>
  <si>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</si>
  <si>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</si>
  <si>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</si>
  <si>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</si>
  <si>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</si>
  <si>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</si>
  <si>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</si>
  <si>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</si>
  <si>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</si>
  <si>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</si>
  <si>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</si>
  <si>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</si>
  <si>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</si>
  <si>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</si>
  <si>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</si>
  <si>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</si>
  <si>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</si>
  <si>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</si>
  <si>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</si>
  <si>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</si>
  <si>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</si>
  <si>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</si>
  <si>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</si>
  <si>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</si>
  <si>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</si>
  <si>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</si>
  <si>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</si>
  <si>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</si>
  <si>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</si>
  <si>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</si>
  <si>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</si>
  <si>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</si>
  <si>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</si>
  <si>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</si>
  <si>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</si>
  <si>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</si>
  <si>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</si>
  <si>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</si>
  <si>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</si>
  <si>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</si>
  <si>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</si>
  <si>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</si>
  <si>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</si>
  <si>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</si>
  <si>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</si>
  <si>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</si>
  <si>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</si>
  <si>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</si>
  <si>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</si>
  <si>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</si>
  <si>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</si>
  <si>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</si>
  <si>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</si>
  <si>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</si>
  <si>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</si>
  <si>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</si>
  <si>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</si>
  <si>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</si>
  <si>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</si>
  <si>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</si>
  <si>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</si>
  <si>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</si>
  <si>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</si>
  <si>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</si>
  <si>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</si>
  <si>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</si>
  <si>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</si>
  <si>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</si>
  <si>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</si>
  <si>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</si>
  <si>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</si>
  <si>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</si>
  <si>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</si>
  <si>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</si>
  <si>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</si>
  <si>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</si>
  <si>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</si>
  <si>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</si>
  <si>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</si>
  <si>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</si>
  <si>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</si>
  <si>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</si>
  <si>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</si>
  <si>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</si>
  <si>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</si>
  <si>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</si>
  <si>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</si>
  <si>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</si>
  <si>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</si>
  <si>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</si>
  <si>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</si>
  <si>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</si>
  <si>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</si>
  <si>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</si>
  <si>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</si>
  <si>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</si>
  <si>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</si>
  <si>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</si>
  <si>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</si>
  <si>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</si>
  <si>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</si>
  <si>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</si>
  <si>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</si>
  <si>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</si>
  <si>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</si>
  <si>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</si>
  <si>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</si>
  <si>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</si>
  <si>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</si>
  <si>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</si>
  <si>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</si>
  <si>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</si>
  <si>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</si>
  <si>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</si>
  <si>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</si>
  <si>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</si>
  <si>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</si>
  <si>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</si>
  <si>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</si>
  <si>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</si>
  <si>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</si>
  <si>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</si>
  <si>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</si>
  <si>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</si>
  <si>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</si>
  <si>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</si>
  <si>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</si>
  <si>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</si>
  <si>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</si>
  <si>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</si>
  <si>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</si>
  <si>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</si>
  <si>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</si>
  <si>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</si>
  <si>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</si>
  <si>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</si>
  <si>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</si>
  <si>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</si>
  <si>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</si>
  <si>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</si>
  <si>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</si>
  <si>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</si>
  <si>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</si>
  <si>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</si>
  <si>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</si>
  <si>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</si>
  <si>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</si>
  <si>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</si>
  <si>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</si>
  <si>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</si>
  <si>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</si>
  <si>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</si>
  <si>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</si>
  <si>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</si>
  <si>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</si>
  <si>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</si>
  <si>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</si>
  <si>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</si>
  <si>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</si>
  <si>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</si>
  <si>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</si>
  <si>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</si>
  <si>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</si>
  <si>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</si>
  <si>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</si>
  <si>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</si>
  <si>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</si>
  <si>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</si>
  <si>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</si>
  <si>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</si>
  <si>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</si>
  <si>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</si>
  <si>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</si>
  <si>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</si>
  <si>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</si>
  <si>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</si>
  <si>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</si>
  <si>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</si>
  <si>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</si>
  <si>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</si>
  <si>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</si>
  <si>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</si>
  <si>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</si>
  <si>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</si>
  <si>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</si>
  <si>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</si>
  <si>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</si>
  <si>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</si>
  <si>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</si>
  <si>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</si>
  <si>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</si>
  <si>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</si>
  <si>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</si>
  <si>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</si>
  <si>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</si>
  <si>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</si>
  <si>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</si>
  <si>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</si>
  <si>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</si>
  <si>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</si>
  <si>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</si>
  <si>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</si>
  <si>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</si>
  <si>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</si>
  <si>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</si>
  <si>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</si>
  <si>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</si>
  <si>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</si>
  <si>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</si>
  <si>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</si>
  <si>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</si>
  <si>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</si>
  <si>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</si>
  <si>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</si>
  <si>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</si>
  <si>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</si>
  <si>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</si>
  <si>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</si>
  <si>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</si>
  <si>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</si>
  <si>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</si>
  <si>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</si>
  <si>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</si>
  <si>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</si>
  <si>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</si>
  <si>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</si>
  <si>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</si>
  <si>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</si>
  <si>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</si>
  <si>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</si>
  <si>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</si>
  <si>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</si>
  <si>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</si>
  <si>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</si>
  <si>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</si>
  <si>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</si>
  <si>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</si>
  <si>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</si>
  <si>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</si>
  <si>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</si>
  <si>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</si>
  <si>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</si>
  <si>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</si>
  <si>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</si>
  <si>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</si>
  <si>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</si>
  <si>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</si>
  <si>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</si>
  <si>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</si>
  <si>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</si>
  <si>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</si>
  <si>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</si>
  <si>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</si>
  <si>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</si>
  <si>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</si>
  <si>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</si>
  <si>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</si>
  <si>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</si>
  <si>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</si>
  <si>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</si>
  <si>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</si>
  <si>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</si>
  <si>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</si>
  <si>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</si>
  <si>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</si>
  <si>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</si>
  <si>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</si>
  <si>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</si>
  <si>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</si>
  <si>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</si>
  <si>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</si>
  <si>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</si>
  <si>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</si>
  <si>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</si>
  <si>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</si>
  <si>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</si>
  <si>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</si>
  <si>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</si>
  <si>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</si>
  <si>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</si>
  <si>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</si>
  <si>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</si>
  <si>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</si>
  <si>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</si>
  <si>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</si>
  <si>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</si>
  <si>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</si>
  <si>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</si>
  <si>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</si>
  <si>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</si>
  <si>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</si>
  <si>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</si>
  <si>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</si>
  <si>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</si>
  <si>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</si>
  <si>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</si>
  <si>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</si>
  <si>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</si>
  <si>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</si>
  <si>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</si>
  <si>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</si>
  <si>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</si>
  <si>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</si>
  <si>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</si>
  <si>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</si>
  <si>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</si>
  <si>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</si>
  <si>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</si>
  <si>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</si>
  <si>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</si>
  <si>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</si>
  <si>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</si>
  <si>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</si>
  <si>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</si>
  <si>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</si>
  <si>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</si>
  <si>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</si>
  <si>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</si>
  <si>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</si>
  <si>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</si>
  <si>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</si>
  <si>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</si>
  <si>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</si>
  <si>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</si>
  <si>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</si>
  <si>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</si>
  <si>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</si>
  <si>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</si>
  <si>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</si>
  <si>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</si>
  <si>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</si>
  <si>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</si>
  <si>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</si>
  <si>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</si>
  <si>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</si>
  <si>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</si>
  <si>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</si>
  <si>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</si>
  <si>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</si>
  <si>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</si>
  <si>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</si>
  <si>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</si>
  <si>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</si>
  <si>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</si>
  <si>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</si>
  <si>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</si>
  <si>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</si>
  <si>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</si>
  <si>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</si>
  <si>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</si>
  <si>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</si>
  <si>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</si>
  <si>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</si>
  <si>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</si>
  <si>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</si>
  <si>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</si>
  <si>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</si>
  <si>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</si>
  <si>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</si>
  <si>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</si>
  <si>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</si>
  <si>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</si>
  <si>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</si>
  <si>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</si>
  <si>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</si>
  <si>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</si>
  <si>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</si>
  <si>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</si>
  <si>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</si>
  <si>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</si>
  <si>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</si>
  <si>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</si>
  <si>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</si>
  <si>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</si>
  <si>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</si>
  <si>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</si>
  <si>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</si>
  <si>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</si>
  <si>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</si>
  <si>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</si>
  <si>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</si>
  <si>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</si>
  <si>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</si>
  <si>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</si>
  <si>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</si>
  <si>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</si>
  <si>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</si>
  <si>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</si>
  <si>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</si>
  <si>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</si>
  <si>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</si>
  <si>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</si>
  <si>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</si>
  <si>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</si>
  <si>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</si>
  <si>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</si>
  <si>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</si>
  <si>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</si>
  <si>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</si>
  <si>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</si>
  <si>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</si>
  <si>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</si>
  <si>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</si>
  <si>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</si>
  <si>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</si>
  <si>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</si>
  <si>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</si>
  <si>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</si>
  <si>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</si>
  <si>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</si>
  <si>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</si>
  <si>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</si>
  <si>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</si>
  <si>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</si>
  <si>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</si>
  <si>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</si>
  <si>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</si>
  <si>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</si>
  <si>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</si>
  <si>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</si>
  <si>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</si>
  <si>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</si>
  <si>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</si>
  <si>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</si>
  <si>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</si>
  <si>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</si>
  <si>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</si>
  <si>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</si>
  <si>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</si>
  <si>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</si>
  <si>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</si>
  <si>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</si>
  <si>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</si>
  <si>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</si>
  <si>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</si>
  <si>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</si>
  <si>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</si>
  <si>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</si>
  <si>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</si>
  <si>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</si>
  <si>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</si>
  <si>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</si>
  <si>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</si>
  <si>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</si>
  <si>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</si>
  <si>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</si>
  <si>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</si>
  <si>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</si>
  <si>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</si>
  <si>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</si>
  <si>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</si>
  <si>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</si>
  <si>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</si>
  <si>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</si>
  <si>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</si>
  <si>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</si>
  <si>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</si>
  <si>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</si>
  <si>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</si>
  <si>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</si>
  <si>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</si>
  <si>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</si>
  <si>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</si>
  <si>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</si>
  <si>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</si>
  <si>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</si>
  <si>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</si>
  <si>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</si>
  <si>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</si>
  <si>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</si>
  <si>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</si>
  <si>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</si>
  <si>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</si>
  <si>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</si>
  <si>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</si>
  <si>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</si>
  <si>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</si>
  <si>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</si>
  <si>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</si>
  <si>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</si>
  <si>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</si>
  <si>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</si>
  <si>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</si>
  <si>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</si>
  <si>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</si>
  <si>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</si>
  <si>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</si>
  <si>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</si>
  <si>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</si>
  <si>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</si>
  <si>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</si>
  <si>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</si>
  <si>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</si>
  <si>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</si>
  <si>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</si>
  <si>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</si>
  <si>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</si>
  <si>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</si>
  <si>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</si>
  <si>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</si>
  <si>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</si>
  <si>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</si>
  <si>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</si>
  <si>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</si>
  <si>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</si>
  <si>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</si>
  <si>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</si>
  <si>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</si>
  <si>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</si>
  <si>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</si>
  <si>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</si>
  <si>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</si>
  <si>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</si>
  <si>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</si>
  <si>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</si>
  <si>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</si>
  <si>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</si>
  <si>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</si>
  <si>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</si>
  <si>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</si>
  <si>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</si>
  <si>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</si>
  <si>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</si>
  <si>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</si>
  <si>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</si>
  <si>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</si>
  <si>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</si>
  <si>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</si>
  <si>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</si>
  <si>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</si>
  <si>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</si>
  <si>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</si>
  <si>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</si>
  <si>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</si>
  <si>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</si>
  <si>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</si>
  <si>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</si>
  <si>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</si>
  <si>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</si>
  <si>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</si>
  <si>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</si>
  <si>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</si>
  <si>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</si>
  <si>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</si>
  <si>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</si>
  <si>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</si>
  <si>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</si>
  <si>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</si>
  <si>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</si>
  <si>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</si>
  <si>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</si>
  <si>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</si>
  <si>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</si>
  <si>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</si>
  <si>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</si>
  <si>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</si>
  <si>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</si>
  <si>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</si>
  <si>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</si>
  <si>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</si>
  <si>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</si>
  <si>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</si>
  <si>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</si>
  <si>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</si>
  <si>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</si>
  <si>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</si>
  <si>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</si>
  <si>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</si>
  <si>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</si>
  <si>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</si>
  <si>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</si>
  <si>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</si>
  <si>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</si>
  <si>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</si>
  <si>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</si>
  <si>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</si>
  <si>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</si>
  <si>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</si>
  <si>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</si>
  <si>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</si>
  <si>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</si>
  <si>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</si>
  <si>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</si>
  <si>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</si>
  <si>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</si>
  <si>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</si>
  <si>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</si>
  <si>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</si>
  <si>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</si>
  <si>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</si>
  <si>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</si>
  <si>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</si>
  <si>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</si>
  <si>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</si>
  <si>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</si>
  <si>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</si>
  <si>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</si>
  <si>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</si>
  <si>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</si>
  <si>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</si>
  <si>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</si>
  <si>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</si>
  <si>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</si>
  <si>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</si>
  <si>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</si>
  <si>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</si>
  <si>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</si>
  <si>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</si>
  <si>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</si>
  <si>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</si>
  <si>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</si>
  <si>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</si>
  <si>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</si>
  <si>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</si>
  <si>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</si>
  <si>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</si>
  <si>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</si>
  <si>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</si>
  <si>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</si>
  <si>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</si>
  <si>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</si>
  <si>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</si>
  <si>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</si>
  <si>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</si>
  <si>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</si>
  <si>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</si>
  <si>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</si>
  <si>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</si>
  <si>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</si>
  <si>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</si>
  <si>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</si>
  <si>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</si>
  <si>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</si>
  <si>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</si>
  <si>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</si>
  <si>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</si>
  <si>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</si>
  <si>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</si>
  <si>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</si>
  <si>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</si>
  <si>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</si>
  <si>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</si>
  <si>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</si>
  <si>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</si>
  <si>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</si>
  <si>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</si>
  <si>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</si>
  <si>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</si>
  <si>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</si>
  <si>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</si>
  <si>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</si>
  <si>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</si>
  <si>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</si>
  <si>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</si>
  <si>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</si>
  <si>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</si>
  <si>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</si>
  <si>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</si>
  <si>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</si>
  <si>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</si>
  <si>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</si>
  <si>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</si>
  <si>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</si>
  <si>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</si>
  <si>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</si>
  <si>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</si>
  <si>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</si>
  <si>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</si>
  <si>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</si>
  <si>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</si>
  <si>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</si>
  <si>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</si>
  <si>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</si>
  <si>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</si>
  <si>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</si>
  <si>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</si>
  <si>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</si>
  <si>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</si>
  <si>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</si>
  <si>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</si>
  <si>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</si>
  <si>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</si>
  <si>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</si>
  <si>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</si>
  <si>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</si>
  <si>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</si>
  <si>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</si>
  <si>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</si>
  <si>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</si>
  <si>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</si>
  <si>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</si>
  <si>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</si>
  <si>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</si>
  <si>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</si>
  <si>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</si>
  <si>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</si>
  <si>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</si>
  <si>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</si>
  <si>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</si>
  <si>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</si>
  <si>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</si>
  <si>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</si>
  <si>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</si>
  <si>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</si>
  <si>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</si>
  <si>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</si>
  <si>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</si>
  <si>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</si>
  <si>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</si>
  <si>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</si>
  <si>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</si>
  <si>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</si>
  <si>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</si>
  <si>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</si>
  <si>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</si>
  <si>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</si>
  <si>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</si>
  <si>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</si>
  <si>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</si>
  <si>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</si>
  <si>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</si>
  <si>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</si>
  <si>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</si>
  <si>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</si>
  <si>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</si>
  <si>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</si>
  <si>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</si>
  <si>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</si>
  <si>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</si>
  <si>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</si>
  <si>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</si>
  <si>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</si>
  <si>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</si>
  <si>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</si>
  <si>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</si>
  <si>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</si>
  <si>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</si>
  <si>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</si>
  <si>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</si>
  <si>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</si>
  <si>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</si>
  <si>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</si>
  <si>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</si>
  <si>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</si>
  <si>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</si>
  <si>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</si>
  <si>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</si>
  <si>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</si>
  <si>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</si>
  <si>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</si>
  <si>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</si>
  <si>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</si>
  <si>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</si>
  <si>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</si>
  <si>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</si>
  <si>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</si>
  <si>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</si>
  <si>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</si>
  <si>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</si>
  <si>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</si>
  <si>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</si>
  <si>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</si>
  <si>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</si>
  <si>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</si>
  <si>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</si>
  <si>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</si>
  <si>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</si>
  <si>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</si>
  <si>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</si>
  <si>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</si>
  <si>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</si>
  <si>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</si>
  <si>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</si>
  <si>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</si>
  <si>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</si>
  <si>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</si>
  <si>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</si>
  <si>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</si>
  <si>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</si>
  <si>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</si>
  <si>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</si>
  <si>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</si>
  <si>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</si>
  <si>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</si>
  <si>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</si>
  <si>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</si>
  <si>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</si>
  <si>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</si>
  <si>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</si>
  <si>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</si>
  <si>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</si>
  <si>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</si>
  <si>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</si>
  <si>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</si>
  <si>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</si>
  <si>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</si>
  <si>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</si>
  <si>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</si>
  <si>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</si>
  <si>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</si>
  <si>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</si>
  <si>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</si>
  <si>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</si>
  <si>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</si>
  <si>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</si>
  <si>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</si>
  <si>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</si>
  <si>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</si>
  <si>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</si>
  <si>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</si>
  <si>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</si>
  <si>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</si>
  <si>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</si>
  <si>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</si>
  <si>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</si>
  <si>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</si>
  <si>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</si>
  <si>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</si>
  <si>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</si>
  <si>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</si>
  <si>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</si>
  <si>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</si>
  <si>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</si>
  <si>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</si>
  <si>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</si>
  <si>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</si>
  <si>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</si>
  <si>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</si>
  <si>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</si>
  <si>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</si>
  <si>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</si>
  <si>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</si>
  <si>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</si>
  <si>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</si>
  <si>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</si>
  <si>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</si>
  <si>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</si>
  <si>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</si>
  <si>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</si>
  <si>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</si>
  <si>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</si>
  <si>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</si>
  <si>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</si>
  <si>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</si>
  <si>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</si>
  <si>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</si>
  <si>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</si>
  <si>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</si>
  <si>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</si>
  <si>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</si>
  <si>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</si>
  <si>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</si>
  <si>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</si>
  <si>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</si>
  <si>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</si>
  <si>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</si>
  <si>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</si>
  <si>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</si>
  <si>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</si>
  <si>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</si>
  <si>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</si>
  <si>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</si>
  <si>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</si>
  <si>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</si>
  <si>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</si>
  <si>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</si>
  <si>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</si>
  <si>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</si>
  <si>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</si>
  <si>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</si>
  <si>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</si>
  <si>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</si>
  <si>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</si>
  <si>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</si>
  <si>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</si>
  <si>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</si>
  <si>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</si>
  <si>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</si>
  <si>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</si>
  <si>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</si>
  <si>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</si>
  <si>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</si>
  <si>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</si>
  <si>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</si>
  <si>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</si>
  <si>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</si>
  <si>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</si>
  <si>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</si>
  <si>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</si>
  <si>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</si>
  <si>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</si>
  <si>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</si>
  <si>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</si>
  <si>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</si>
  <si>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</si>
  <si>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</si>
  <si>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</si>
  <si>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</si>
  <si>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</si>
  <si>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</si>
  <si>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</si>
  <si>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</si>
  <si>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</si>
  <si>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</si>
  <si>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</si>
  <si>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</si>
  <si>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</si>
  <si>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</si>
  <si>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</si>
  <si>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</si>
  <si>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</si>
  <si>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</si>
  <si>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</si>
  <si>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</si>
  <si>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</si>
  <si>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</si>
  <si>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</si>
  <si>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</si>
  <si>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</si>
  <si>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</si>
  <si>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</si>
  <si>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</si>
  <si>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</si>
  <si>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</si>
  <si>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</si>
  <si>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</si>
  <si>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</si>
  <si>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</si>
  <si>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</si>
  <si>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</si>
  <si>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</si>
  <si>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</si>
  <si>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</si>
  <si>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</si>
  <si>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</si>
  <si>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</si>
  <si>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</si>
  <si>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</si>
  <si>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</si>
  <si>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</si>
  <si>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</si>
  <si>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</si>
  <si>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</si>
  <si>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</si>
  <si>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</si>
  <si>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</si>
  <si>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</si>
  <si>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</si>
  <si>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</si>
  <si>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</si>
  <si>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</si>
  <si>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</si>
  <si>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</si>
  <si>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</si>
  <si>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</si>
  <si>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</si>
  <si>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</si>
  <si>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</si>
  <si>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</si>
  <si>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</si>
  <si>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</si>
  <si>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</si>
  <si>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</si>
  <si>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</si>
  <si>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</si>
  <si>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</si>
  <si>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</si>
  <si>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</si>
  <si>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</si>
  <si>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</si>
  <si>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</si>
  <si>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</si>
  <si>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</si>
  <si>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</si>
  <si>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</si>
  <si>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</si>
  <si>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</si>
  <si>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</si>
  <si>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</si>
  <si>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</si>
  <si>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</si>
  <si>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</si>
  <si>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</si>
  <si>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</si>
  <si>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</si>
  <si>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</si>
  <si>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</si>
  <si>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</si>
  <si>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</si>
  <si>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</si>
  <si>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</si>
  <si>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</si>
  <si>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</si>
  <si>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</si>
  <si>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</si>
  <si>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</si>
  <si>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</si>
  <si>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</si>
  <si>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</si>
  <si>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</si>
  <si>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</si>
  <si>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</si>
  <si>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</si>
  <si>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</si>
  <si>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</si>
  <si>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</si>
  <si>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</si>
  <si>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</si>
  <si>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</si>
  <si>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</si>
  <si>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</si>
  <si>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</si>
  <si>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</si>
  <si>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</si>
  <si>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</si>
  <si>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</si>
  <si>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</si>
  <si>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</si>
  <si>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</si>
  <si>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</si>
  <si>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</si>
  <si>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</si>
  <si>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</si>
  <si>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</si>
  <si>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</si>
  <si>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</si>
  <si>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</si>
  <si>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</si>
  <si>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</si>
  <si>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</si>
  <si>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</si>
  <si>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</si>
  <si>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</si>
  <si>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</si>
  <si>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</si>
  <si>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</si>
  <si>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</si>
  <si>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</si>
  <si>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</si>
  <si>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</si>
  <si>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</si>
  <si>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</si>
  <si>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</si>
  <si>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</si>
  <si>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</si>
  <si>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</si>
  <si>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</si>
  <si>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</si>
  <si>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</si>
  <si>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</si>
  <si>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</si>
  <si>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</si>
  <si>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</si>
  <si>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</si>
  <si>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</si>
  <si>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</si>
  <si>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</si>
  <si>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</si>
  <si>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</si>
  <si>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</si>
  <si>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</si>
  <si>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</si>
  <si>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</si>
  <si>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</si>
  <si>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</si>
  <si>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</si>
  <si>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</si>
  <si>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</si>
  <si>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</si>
  <si>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</si>
  <si>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</si>
  <si>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</si>
  <si>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</si>
  <si>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</si>
  <si>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</si>
  <si>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</si>
  <si>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</si>
  <si>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</si>
  <si>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</si>
  <si>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</si>
  <si>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</si>
  <si>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</si>
  <si>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</si>
  <si>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</si>
  <si>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</si>
  <si>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</si>
  <si>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</si>
  <si>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</si>
  <si>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</si>
  <si>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</si>
  <si>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</si>
  <si>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</si>
  <si>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</si>
  <si>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</si>
  <si>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</si>
  <si>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</si>
  <si>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</si>
  <si>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</si>
  <si>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</si>
  <si>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</si>
  <si>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</si>
  <si>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</si>
  <si>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</si>
  <si>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</si>
  <si>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</si>
  <si>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</si>
  <si>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</si>
  <si>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</si>
  <si>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</si>
  <si>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</si>
  <si>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</si>
  <si>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</si>
  <si>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</si>
  <si>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</si>
  <si>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</si>
  <si>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</si>
  <si>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</si>
  <si>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</si>
  <si>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</si>
  <si>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</si>
  <si>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</si>
  <si>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</si>
  <si>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</si>
  <si>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</si>
  <si>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</si>
  <si>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</si>
  <si>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</si>
  <si>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</si>
  <si>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</si>
  <si>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</si>
  <si>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</si>
  <si>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</si>
  <si>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</si>
  <si>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</si>
  <si>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</si>
  <si>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</si>
  <si>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</si>
  <si>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</si>
  <si>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</si>
  <si>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</si>
  <si>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</si>
  <si>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</si>
  <si>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</si>
  <si>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</si>
  <si>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</si>
  <si>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</si>
  <si>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</si>
  <si>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</si>
  <si>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</si>
  <si>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</si>
  <si>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</si>
  <si>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</si>
  <si>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</si>
  <si>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</si>
  <si>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</si>
  <si>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</si>
  <si>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</si>
  <si>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</si>
  <si>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</si>
  <si>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</si>
  <si>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</si>
  <si>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</si>
  <si>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</si>
  <si>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</si>
  <si>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</si>
  <si>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</si>
  <si>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</si>
  <si>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</si>
  <si>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</si>
  <si>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</si>
  <si>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</si>
  <si>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</si>
  <si>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</si>
  <si>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</si>
  <si>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</si>
  <si>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</si>
  <si>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</si>
  <si>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</si>
  <si>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</si>
  <si>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</si>
  <si>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</si>
  <si>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</si>
  <si>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</si>
  <si>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</si>
  <si>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</si>
  <si>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</si>
  <si>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</si>
  <si>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</si>
  <si>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</si>
  <si>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</si>
  <si>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</si>
  <si>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</si>
  <si>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</si>
  <si>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</si>
  <si>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</si>
  <si>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</si>
  <si>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</si>
  <si>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</si>
  <si>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</si>
  <si>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</si>
  <si>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</si>
  <si>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</si>
  <si>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</si>
  <si>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</si>
  <si>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</si>
  <si>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</si>
  <si>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</si>
  <si>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</si>
  <si>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</si>
  <si>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</si>
  <si>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</si>
  <si>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</si>
  <si>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</si>
  <si>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</si>
  <si>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</si>
  <si>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</si>
  <si>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</si>
  <si>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</si>
  <si>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</si>
  <si>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</si>
  <si>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</si>
  <si>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</si>
  <si>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</si>
  <si>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</si>
  <si>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</si>
  <si>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</si>
  <si>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</si>
  <si>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</si>
  <si>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</si>
  <si>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</si>
  <si>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</si>
  <si>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</si>
  <si>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</si>
  <si>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</si>
  <si>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</si>
  <si>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</si>
  <si>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</si>
  <si>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</si>
  <si>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</si>
  <si>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</si>
  <si>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</si>
  <si>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</si>
  <si>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</si>
  <si>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</si>
  <si>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</si>
  <si>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</si>
  <si>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</si>
  <si>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</si>
  <si>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</si>
  <si>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</si>
  <si>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</si>
  <si>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</si>
  <si>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</si>
  <si>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</si>
  <si>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</si>
  <si>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</si>
  <si>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</si>
  <si>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</si>
  <si>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</si>
  <si>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</si>
  <si>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</si>
  <si>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</si>
  <si>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</si>
  <si>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</si>
  <si>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</si>
  <si>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</si>
  <si>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</si>
  <si>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</si>
  <si>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</si>
  <si>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</si>
  <si>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</si>
  <si>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</si>
  <si>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</si>
  <si>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</si>
  <si>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</si>
  <si>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</si>
  <si>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</si>
  <si>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</si>
  <si>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</si>
  <si>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</si>
  <si>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</si>
  <si>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</si>
  <si>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</si>
  <si>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</si>
  <si>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</si>
  <si>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</si>
  <si>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</si>
  <si>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</si>
  <si>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</si>
  <si>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</si>
  <si>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</si>
  <si>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</si>
  <si>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</si>
  <si>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</si>
  <si>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</si>
  <si>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</si>
  <si>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</si>
  <si>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</si>
  <si>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</si>
  <si>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</si>
  <si>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</si>
  <si>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</si>
  <si>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</si>
  <si>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</si>
  <si>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</si>
  <si>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</si>
  <si>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</si>
  <si>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</si>
  <si>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</si>
  <si>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</si>
  <si>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</si>
  <si>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</si>
  <si>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</si>
  <si>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</si>
  <si>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</si>
  <si>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</si>
  <si>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</si>
  <si>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</si>
  <si>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</si>
  <si>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</si>
  <si>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</si>
  <si>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</si>
  <si>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</si>
  <si>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</si>
  <si>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</si>
  <si>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</si>
  <si>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</si>
  <si>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</si>
  <si>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</si>
  <si>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</si>
  <si>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</si>
  <si>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</si>
  <si>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</si>
  <si>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</si>
  <si>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</si>
  <si>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</si>
  <si>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</si>
  <si>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</si>
  <si>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</si>
  <si>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</si>
  <si>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</si>
  <si>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</si>
  <si>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</si>
  <si>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</si>
  <si>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</si>
  <si>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</si>
  <si>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</si>
  <si>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</si>
  <si>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</si>
  <si>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</si>
  <si>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</si>
  <si>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</si>
  <si>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</si>
  <si>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</si>
  <si>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</si>
  <si>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</si>
  <si>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</si>
  <si>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</si>
  <si>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</si>
  <si>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</si>
  <si>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</si>
  <si>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</si>
  <si>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</si>
  <si>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</si>
  <si>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</si>
  <si>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</si>
  <si>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</si>
  <si>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</si>
  <si>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</si>
  <si>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</si>
  <si>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</si>
  <si>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</si>
  <si>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</si>
  <si>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</si>
  <si>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</si>
  <si>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</si>
  <si>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</si>
  <si>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</si>
  <si>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</si>
  <si>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</si>
  <si>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</si>
  <si>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</si>
  <si>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</si>
  <si>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</si>
  <si>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</si>
  <si>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</si>
  <si>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</si>
  <si>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</si>
  <si>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</si>
  <si>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</si>
  <si>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</si>
  <si>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</si>
  <si>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</si>
  <si>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</si>
  <si>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</si>
  <si>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</si>
  <si>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</si>
  <si>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</si>
  <si>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</si>
  <si>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</si>
  <si>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</si>
  <si>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</si>
  <si>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</si>
  <si>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</si>
  <si>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</si>
  <si>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</si>
  <si>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</si>
  <si>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</si>
  <si>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</si>
  <si>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</si>
  <si>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</si>
  <si>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</si>
  <si>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</si>
  <si>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</si>
  <si>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</si>
  <si>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</si>
  <si>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</si>
  <si>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</si>
  <si>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</si>
  <si>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</si>
  <si>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</si>
  <si>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</si>
  <si>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</si>
  <si>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</si>
  <si>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</si>
  <si>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</si>
  <si>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</si>
  <si>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</si>
  <si>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</si>
  <si>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</si>
  <si>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</si>
  <si>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</si>
  <si>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</si>
  <si>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</si>
  <si>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</si>
  <si>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</si>
  <si>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</si>
  <si>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</si>
  <si>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</si>
  <si>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</si>
  <si>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</si>
  <si>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</si>
  <si>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</si>
  <si>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</si>
  <si>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</si>
  <si>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</si>
  <si>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</si>
  <si>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</si>
  <si>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</si>
  <si>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</si>
  <si>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</si>
  <si>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</si>
  <si>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</si>
  <si>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</si>
  <si>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</si>
  <si>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</si>
  <si>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</si>
  <si>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</si>
  <si>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</si>
  <si>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</si>
  <si>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</si>
  <si>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</si>
  <si>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</si>
  <si>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</si>
  <si>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</si>
  <si>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</si>
  <si>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</si>
  <si>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</si>
  <si>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</si>
  <si>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</si>
  <si>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</si>
  <si>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</si>
  <si>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</si>
  <si>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</si>
  <si>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</si>
  <si>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</si>
  <si>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</si>
  <si>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</si>
  <si>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</si>
  <si>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</si>
  <si>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</si>
  <si>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</si>
  <si>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</si>
  <si>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</si>
  <si>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</si>
  <si>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</si>
  <si>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</si>
  <si>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</si>
  <si>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</si>
  <si>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</si>
  <si>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</si>
  <si>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</si>
  <si>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</si>
  <si>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</si>
  <si>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</si>
  <si>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</si>
  <si>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</si>
  <si>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</si>
  <si>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</si>
  <si>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</si>
  <si>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</si>
  <si>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</si>
  <si>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</si>
  <si>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</si>
  <si>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</si>
  <si>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</si>
  <si>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</si>
  <si>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</si>
  <si>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</si>
  <si>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</si>
  <si>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</si>
  <si>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</si>
  <si>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</si>
  <si>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</si>
  <si>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</si>
  <si>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</si>
  <si>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</si>
  <si>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</si>
  <si>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</si>
  <si>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</si>
  <si>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</si>
  <si>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</si>
  <si>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</si>
  <si>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</si>
  <si>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</si>
  <si>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</si>
  <si>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</si>
  <si>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</si>
  <si>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</si>
  <si>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</si>
  <si>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</si>
  <si>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</si>
  <si>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</si>
  <si>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</si>
  <si>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</si>
  <si>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</si>
  <si>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</si>
  <si>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</si>
  <si>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</si>
  <si>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</si>
  <si>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</si>
  <si>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</si>
  <si>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</si>
  <si>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</si>
  <si>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</si>
  <si>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</si>
  <si>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</si>
  <si>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</si>
  <si>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</si>
  <si>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</si>
  <si>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</si>
  <si>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</si>
  <si>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</si>
  <si>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</si>
  <si>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</si>
  <si>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</si>
  <si>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</si>
  <si>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</si>
  <si>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</si>
  <si>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</si>
  <si>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</si>
  <si>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</si>
  <si>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</si>
  <si>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</si>
  <si>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</si>
  <si>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</si>
  <si>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</si>
  <si>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</si>
  <si>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</si>
  <si>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</si>
  <si>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</si>
  <si>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</si>
  <si>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</si>
  <si>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</si>
  <si>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</si>
  <si>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</si>
  <si>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</si>
  <si>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</si>
  <si>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</si>
  <si>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</si>
  <si>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</si>
  <si>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</si>
  <si>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</si>
  <si>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</si>
  <si>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</si>
  <si>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</si>
  <si>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</si>
  <si>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</si>
  <si>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</si>
  <si>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</si>
  <si>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</si>
  <si>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</si>
  <si>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</si>
  <si>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</si>
  <si>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</si>
  <si>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</si>
  <si>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</si>
  <si>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</si>
  <si>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</si>
  <si>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</si>
  <si>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</si>
  <si>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</si>
  <si>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</si>
  <si>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</si>
  <si>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</si>
  <si>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</si>
  <si>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</si>
  <si>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</si>
  <si>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</si>
  <si>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</si>
  <si>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</si>
  <si>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</si>
  <si>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</si>
  <si>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</si>
  <si>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</si>
  <si>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</si>
  <si>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</si>
  <si>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</si>
  <si>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</si>
  <si>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</si>
  <si>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</si>
  <si>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</si>
  <si>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</si>
  <si>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</si>
  <si>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</si>
  <si>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</si>
  <si>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</si>
  <si>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</si>
  <si>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</si>
  <si>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</si>
  <si>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</si>
  <si>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</si>
  <si>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</si>
  <si>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</si>
  <si>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</si>
  <si>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</si>
  <si>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</si>
  <si>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</si>
  <si>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</si>
  <si>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</si>
  <si>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</si>
  <si>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</si>
  <si>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</si>
  <si>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</si>
  <si>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</si>
  <si>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</si>
  <si>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</si>
  <si>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</si>
  <si>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</si>
  <si>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</si>
  <si>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</si>
  <si>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</si>
  <si>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</si>
  <si>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</si>
  <si>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</si>
  <si>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</si>
  <si>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</si>
  <si>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</si>
  <si>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</si>
  <si>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</si>
  <si>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</si>
  <si>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</si>
  <si>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</si>
  <si>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</si>
  <si>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</si>
  <si>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</si>
  <si>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</si>
  <si>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</si>
  <si>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</si>
  <si>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</si>
  <si>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</si>
  <si>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</si>
  <si>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</si>
  <si>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</si>
  <si>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</si>
  <si>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</si>
  <si>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</si>
  <si>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</si>
  <si>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</si>
  <si>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</si>
  <si>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</si>
  <si>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</si>
  <si>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</si>
  <si>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</si>
  <si>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</si>
  <si>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</si>
  <si>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</si>
  <si>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</si>
  <si>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</si>
  <si>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</si>
  <si>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</si>
  <si>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</si>
  <si>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</si>
  <si>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</si>
  <si>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</si>
  <si>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</si>
  <si>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</si>
  <si>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</si>
  <si>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</si>
  <si>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</si>
  <si>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</si>
  <si>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</si>
  <si>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</si>
  <si>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</si>
  <si>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</si>
  <si>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</si>
  <si>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</si>
  <si>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</si>
  <si>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</si>
  <si>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</si>
  <si>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</si>
  <si>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</si>
  <si>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</si>
  <si>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</si>
  <si>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</si>
  <si>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</si>
  <si>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</si>
  <si>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</si>
  <si>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</si>
  <si>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</si>
  <si>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</si>
  <si>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</si>
  <si>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</si>
  <si>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</si>
  <si>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</si>
  <si>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</si>
  <si>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</si>
  <si>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</si>
  <si>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</si>
  <si>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</si>
  <si>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</si>
  <si>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</si>
  <si>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</si>
  <si>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</si>
  <si>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</si>
  <si>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</si>
  <si>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</si>
  <si>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</si>
  <si>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</si>
  <si>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</si>
  <si>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</si>
  <si>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</si>
  <si>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</si>
  <si>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</si>
  <si>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</si>
  <si>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</si>
  <si>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</si>
  <si>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</si>
  <si>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</si>
  <si>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</si>
  <si>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</si>
  <si>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</si>
  <si>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</si>
  <si>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</si>
  <si>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</si>
  <si>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</si>
  <si>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</si>
  <si>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</si>
  <si>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</si>
  <si>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</si>
  <si>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</si>
  <si>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</si>
  <si>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</si>
  <si>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</si>
  <si>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</si>
  <si>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</si>
  <si>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</si>
  <si>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</si>
  <si>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</si>
  <si>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</si>
  <si>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</si>
  <si>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</si>
  <si>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</si>
  <si>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</si>
  <si>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</si>
  <si>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</si>
  <si>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</si>
  <si>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</si>
  <si>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</si>
  <si>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</si>
  <si>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</si>
  <si>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</si>
  <si>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</si>
  <si>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</si>
  <si>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</si>
  <si>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</si>
  <si>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</si>
  <si>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</si>
  <si>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</si>
  <si>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</si>
  <si>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</si>
  <si>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</si>
  <si>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</si>
  <si>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</si>
  <si>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</si>
  <si>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</si>
  <si>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</si>
  <si>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</si>
  <si>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</si>
  <si>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</si>
  <si>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</si>
  <si>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</si>
  <si>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</si>
  <si>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</si>
  <si>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</si>
  <si>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</si>
  <si>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</si>
  <si>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</si>
  <si>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</si>
  <si>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</si>
  <si>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</si>
  <si>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</si>
  <si>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</si>
  <si>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</si>
  <si>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</si>
  <si>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</si>
  <si>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</si>
  <si>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</si>
  <si>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</si>
  <si>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</si>
  <si>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</si>
  <si>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</si>
  <si>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</si>
  <si>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</si>
  <si>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</si>
  <si>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</si>
  <si>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</si>
  <si>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</si>
  <si>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</si>
  <si>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</si>
  <si>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</si>
  <si>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</si>
  <si>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</si>
  <si>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</si>
  <si>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</si>
  <si>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</si>
  <si>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</si>
  <si>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</si>
  <si>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</si>
  <si>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</si>
  <si>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</si>
  <si>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</si>
  <si>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</si>
  <si>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</si>
  <si>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</si>
  <si>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</si>
  <si>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</si>
  <si>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</si>
  <si>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</si>
  <si>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</si>
  <si>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</si>
  <si>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</si>
  <si>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</si>
  <si>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</si>
  <si>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</si>
  <si>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</si>
  <si>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</si>
  <si>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</si>
  <si>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</si>
  <si>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</si>
  <si>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</si>
  <si>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</si>
  <si>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</si>
  <si>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</si>
  <si>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</si>
  <si>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</si>
  <si>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</si>
  <si>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</si>
  <si>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</si>
  <si>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</si>
  <si>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</si>
  <si>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</si>
  <si>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</si>
  <si>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</si>
  <si>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</si>
  <si>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</si>
  <si>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</si>
  <si>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</si>
  <si>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</si>
  <si>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</si>
  <si>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</si>
  <si>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</si>
  <si>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</si>
  <si>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</si>
  <si>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</si>
  <si>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</si>
  <si>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</si>
  <si>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</si>
  <si>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</si>
  <si>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</si>
  <si>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</si>
  <si>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</si>
  <si>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</si>
  <si>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</si>
  <si>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</si>
  <si>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</si>
  <si>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</si>
  <si>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</si>
  <si>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</si>
  <si>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</si>
  <si>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</si>
  <si>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</si>
  <si>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</si>
  <si>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</si>
  <si>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</si>
  <si>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</si>
  <si>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</si>
  <si>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</si>
  <si>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</si>
  <si>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</si>
  <si>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</si>
  <si>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</si>
  <si>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</si>
  <si>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</si>
  <si>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</si>
  <si>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</si>
  <si>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</si>
  <si>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</si>
  <si>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</si>
  <si>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</si>
  <si>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</si>
  <si>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</si>
  <si>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</si>
  <si>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</si>
  <si>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</si>
  <si>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</si>
  <si>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</si>
  <si>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</si>
  <si>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</si>
  <si>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</si>
  <si>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</si>
  <si>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</si>
  <si>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</si>
  <si>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</si>
  <si>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</si>
  <si>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</si>
  <si>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</si>
  <si>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</si>
  <si>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</si>
  <si>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</si>
  <si>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</si>
  <si>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</si>
  <si>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</si>
  <si>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</si>
  <si>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</si>
  <si>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</si>
  <si>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</si>
  <si>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</si>
  <si>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</si>
  <si>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</si>
  <si>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</si>
  <si>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</si>
  <si>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</si>
  <si>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</si>
  <si>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</si>
  <si>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</si>
  <si>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</si>
  <si>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</si>
  <si>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</si>
  <si>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</si>
  <si>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</si>
  <si>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</si>
  <si>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</si>
  <si>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</si>
  <si>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</si>
  <si>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</si>
  <si>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</si>
  <si>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</si>
  <si>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</si>
  <si>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</si>
  <si>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</si>
  <si>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</si>
  <si>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</si>
  <si>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</si>
  <si>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</si>
  <si>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</si>
  <si>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</si>
  <si>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</si>
  <si>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</si>
  <si>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</si>
  <si>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</si>
  <si>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</si>
  <si>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</si>
  <si>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</si>
  <si>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</si>
  <si>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</si>
  <si>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</si>
  <si>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</si>
  <si>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</si>
  <si>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</si>
  <si>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</si>
  <si>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</si>
  <si>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</si>
  <si>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</si>
  <si>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</si>
  <si>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</si>
  <si>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</si>
  <si>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</si>
  <si>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</si>
  <si>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</si>
  <si>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</si>
  <si>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</si>
  <si>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</si>
  <si>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</si>
  <si>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</si>
  <si>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</si>
  <si>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</si>
  <si>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</si>
  <si>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</si>
  <si>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</si>
  <si>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</si>
  <si>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</si>
  <si>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</si>
  <si>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</si>
  <si>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</si>
  <si>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</si>
  <si>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</si>
  <si>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</si>
  <si>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</si>
  <si>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</si>
  <si>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</si>
  <si>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</si>
  <si>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</si>
  <si>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</si>
  <si>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</si>
  <si>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</si>
  <si>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</si>
  <si>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</si>
  <si>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</si>
  <si>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</si>
  <si>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</si>
  <si>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</si>
  <si>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</si>
  <si>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</si>
  <si>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</si>
  <si>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</si>
  <si>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</si>
  <si>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</si>
  <si>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</si>
  <si>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</si>
  <si>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</si>
  <si>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</si>
  <si>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</si>
  <si>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</si>
  <si>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</si>
  <si>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</si>
  <si>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</si>
  <si>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</si>
  <si>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</si>
  <si>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</si>
  <si>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</si>
  <si>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</si>
  <si>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</si>
  <si>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</si>
  <si>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</si>
  <si>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</si>
  <si>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</si>
  <si>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</si>
  <si>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</si>
  <si>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</si>
  <si>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</si>
  <si>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</si>
  <si>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</si>
  <si>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</si>
  <si>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</si>
  <si>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</si>
  <si>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</si>
  <si>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</si>
  <si>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</si>
  <si>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</si>
  <si>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</si>
  <si>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</si>
  <si>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</si>
  <si>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</si>
  <si>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</si>
  <si>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</si>
  <si>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</si>
  <si>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</si>
  <si>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</si>
  <si>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</si>
  <si>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</si>
  <si>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</si>
  <si>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</si>
  <si>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</si>
  <si>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</si>
  <si>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</si>
  <si>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</si>
  <si>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</si>
  <si>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</si>
  <si>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</si>
  <si>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</si>
  <si>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</si>
  <si>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</si>
  <si>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</si>
  <si>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</si>
  <si>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</si>
  <si>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</si>
  <si>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</si>
  <si>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</si>
  <si>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</si>
  <si>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</si>
  <si>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</si>
  <si>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</si>
  <si>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</si>
  <si>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</si>
  <si>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</si>
  <si>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</si>
  <si>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</si>
  <si>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</si>
  <si>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</si>
  <si>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</si>
  <si>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</si>
  <si>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</si>
  <si>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</si>
  <si>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</si>
  <si>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</si>
  <si>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</si>
  <si>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</si>
  <si>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</si>
  <si>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</si>
  <si>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</si>
  <si>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</si>
  <si>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</si>
  <si>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</si>
  <si>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</si>
  <si>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</si>
  <si>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</si>
  <si>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</si>
  <si>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</si>
  <si>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</si>
  <si>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</si>
  <si>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</si>
  <si>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</si>
  <si>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</si>
  <si>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</si>
  <si>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</si>
  <si>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</si>
  <si>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</si>
  <si>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</si>
  <si>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</si>
  <si>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</si>
  <si>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</si>
  <si>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</si>
  <si>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</si>
  <si>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</si>
  <si>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</si>
  <si>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</si>
  <si>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</si>
  <si>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</si>
  <si>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</si>
  <si>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</si>
  <si>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</si>
  <si>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</si>
  <si>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</si>
  <si>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</si>
  <si>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</si>
  <si>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</si>
  <si>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</si>
  <si>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</si>
  <si>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</si>
  <si>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</si>
  <si>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</si>
  <si>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</si>
  <si>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</si>
  <si>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</si>
  <si>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</si>
  <si>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</si>
  <si>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</si>
  <si>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</si>
  <si>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</si>
  <si>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</si>
  <si>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</si>
  <si>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</si>
  <si>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</si>
  <si>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</si>
  <si>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</si>
  <si>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</si>
  <si>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</si>
  <si>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</si>
  <si>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</si>
  <si>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</si>
  <si>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</si>
  <si>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</si>
  <si>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</si>
  <si>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</si>
  <si>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</si>
  <si>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</si>
  <si>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</si>
  <si>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</si>
  <si>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</si>
  <si>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</si>
  <si>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</si>
  <si>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</si>
  <si>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</si>
  <si>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</si>
  <si>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</si>
  <si>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</si>
  <si>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</si>
  <si>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</si>
  <si>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</si>
  <si>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</si>
  <si>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</si>
  <si>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</si>
  <si>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</si>
  <si>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</si>
  <si>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</si>
  <si>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</si>
  <si>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</si>
  <si>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</si>
  <si>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</si>
  <si>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</si>
  <si>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</si>
  <si>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</si>
  <si>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</si>
  <si>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</si>
  <si>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</si>
  <si>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</si>
  <si>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</si>
  <si>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</si>
  <si>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</si>
  <si>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</si>
  <si>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</si>
  <si>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</si>
  <si>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</si>
  <si>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</si>
  <si>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</si>
  <si>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</si>
  <si>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</si>
  <si>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</si>
  <si>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</si>
  <si>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</si>
  <si>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</si>
  <si>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</si>
  <si>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</si>
  <si>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</si>
  <si>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</si>
  <si>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</si>
  <si>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</si>
  <si>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</si>
  <si>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</si>
  <si>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</si>
  <si>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</si>
  <si>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</si>
  <si>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</si>
  <si>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</si>
  <si>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</si>
  <si>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</si>
  <si>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</si>
  <si>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</si>
  <si>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</si>
  <si>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</si>
  <si>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</si>
  <si>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</si>
  <si>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</si>
  <si>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</si>
  <si>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</si>
  <si>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</si>
  <si>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</si>
  <si>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</si>
  <si>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</si>
  <si>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</si>
  <si>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</si>
  <si>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</si>
  <si>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</si>
  <si>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</si>
  <si>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</si>
  <si>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</si>
  <si>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</si>
  <si>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</si>
  <si>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</si>
  <si>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</si>
  <si>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</si>
  <si>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</si>
  <si>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</si>
  <si>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</si>
  <si>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</si>
  <si>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</si>
  <si>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</si>
  <si>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</si>
  <si>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</si>
  <si>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</si>
  <si>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</si>
  <si>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</si>
  <si>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</si>
  <si>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</si>
  <si>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</si>
  <si>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</si>
  <si>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</si>
  <si>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</si>
  <si>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</si>
  <si>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</si>
  <si>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</si>
  <si>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</si>
  <si>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</si>
  <si>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</si>
  <si>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</si>
  <si>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</si>
  <si>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</si>
  <si>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</si>
  <si>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</si>
  <si>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</si>
  <si>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</si>
  <si>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</si>
  <si>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</si>
  <si>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</si>
  <si>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</si>
  <si>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</si>
  <si>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</si>
  <si>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</si>
  <si>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</si>
  <si>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</si>
  <si>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</si>
  <si>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</si>
  <si>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</si>
  <si>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</si>
  <si>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</si>
  <si>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</si>
  <si>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</si>
  <si>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</si>
  <si>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</si>
  <si>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</si>
  <si>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</si>
  <si>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</si>
  <si>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</si>
  <si>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</si>
  <si>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</si>
  <si>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</si>
  <si>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</si>
  <si>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</si>
  <si>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</si>
  <si>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</si>
  <si>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</si>
  <si>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</si>
  <si>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</si>
  <si>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</si>
  <si>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</si>
  <si>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</si>
  <si>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</si>
  <si>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</si>
  <si>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</si>
  <si>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</si>
  <si>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</si>
  <si>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</si>
  <si>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</si>
  <si>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</si>
  <si>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</si>
  <si>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</si>
  <si>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</si>
  <si>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</si>
  <si>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</si>
  <si>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</si>
  <si>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</si>
  <si>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</si>
  <si>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</si>
  <si>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</si>
  <si>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</si>
  <si>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</si>
  <si>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</si>
  <si>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</si>
  <si>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</si>
  <si>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</si>
  <si>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</si>
  <si>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</si>
  <si>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</si>
  <si>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</si>
  <si>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</si>
  <si>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</si>
  <si>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</si>
  <si>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</si>
  <si>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</si>
  <si>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</si>
  <si>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</si>
  <si>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</si>
  <si>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</si>
  <si>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</si>
  <si>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</si>
  <si>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</si>
  <si>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</si>
  <si>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</si>
  <si>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</si>
  <si>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</si>
  <si>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</si>
  <si>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</si>
  <si>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</si>
  <si>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</si>
  <si>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</si>
  <si>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</si>
  <si>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</si>
  <si>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</si>
  <si>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</si>
  <si>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</si>
  <si>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</si>
  <si>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</si>
  <si>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</si>
  <si>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</si>
  <si>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</si>
  <si>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</si>
  <si>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</si>
  <si>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</si>
  <si>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</si>
  <si>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</si>
  <si>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</si>
  <si>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</si>
  <si>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</si>
  <si>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</si>
  <si>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</si>
  <si>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</si>
  <si>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</si>
  <si>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</si>
  <si>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</si>
  <si>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</si>
  <si>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</si>
  <si>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</si>
  <si>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</si>
  <si>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</si>
  <si>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</si>
  <si>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</si>
  <si>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</si>
  <si>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</si>
  <si>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</si>
  <si>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</si>
  <si>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</si>
  <si>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</si>
  <si>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</si>
  <si>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</si>
  <si>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</si>
  <si>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</si>
  <si>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</si>
  <si>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</si>
  <si>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</si>
  <si>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</si>
  <si>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</si>
  <si>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</si>
  <si>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</si>
  <si>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</si>
  <si>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</si>
  <si>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</si>
  <si>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</si>
  <si>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</si>
  <si>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</si>
  <si>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</si>
  <si>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</si>
  <si>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</si>
  <si>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</si>
  <si>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</si>
  <si>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</si>
  <si>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</si>
  <si>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</si>
  <si>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</si>
  <si>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</si>
  <si>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</si>
  <si>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</si>
  <si>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</si>
  <si>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</si>
  <si>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</si>
  <si>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</si>
  <si>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</si>
  <si>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</si>
  <si>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</si>
  <si>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</si>
  <si>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</si>
  <si>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</si>
  <si>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</si>
  <si>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</si>
  <si>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</si>
  <si>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</si>
  <si>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</si>
  <si>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</si>
  <si>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</si>
  <si>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</si>
  <si>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</si>
  <si>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</si>
  <si>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</si>
  <si>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</si>
  <si>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</si>
  <si>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</si>
  <si>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</si>
  <si>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</si>
  <si>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</si>
  <si>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</si>
  <si>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</si>
  <si>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</si>
  <si>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</si>
  <si>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</si>
  <si>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</si>
  <si>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</si>
  <si>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</si>
  <si>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</si>
  <si>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</si>
  <si>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</si>
  <si>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</si>
  <si>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</si>
  <si>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</si>
  <si>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</si>
  <si>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</si>
  <si>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</si>
  <si>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</si>
  <si>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</si>
  <si>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</si>
  <si>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</si>
  <si>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</si>
  <si>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</si>
  <si>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</si>
  <si>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</si>
  <si>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</si>
  <si>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</si>
  <si>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</si>
  <si>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</si>
  <si>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</si>
  <si>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</si>
  <si>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</si>
  <si>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</si>
  <si>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</si>
  <si>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</si>
  <si>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</si>
  <si>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</si>
  <si>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</si>
  <si>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</si>
  <si>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</si>
  <si>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</si>
  <si>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</si>
  <si>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</si>
  <si>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</si>
  <si>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</si>
  <si>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</si>
  <si>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</si>
  <si>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</si>
  <si>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</si>
  <si>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</si>
  <si>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</si>
  <si>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</si>
  <si>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</si>
  <si>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</si>
  <si>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</si>
  <si>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</si>
  <si>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</si>
  <si>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</si>
  <si>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</si>
  <si>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</si>
  <si>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</si>
  <si>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</si>
  <si>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</si>
  <si>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</si>
  <si>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</si>
  <si>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</si>
  <si>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</si>
  <si>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</si>
  <si>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</si>
  <si>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</si>
  <si>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</si>
  <si>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</si>
  <si>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</si>
  <si>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</si>
  <si>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</si>
  <si>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</si>
  <si>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</si>
  <si>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</si>
  <si>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</si>
  <si>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</si>
  <si>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</si>
  <si>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</si>
  <si>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</si>
  <si>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</si>
  <si>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</si>
  <si>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</si>
  <si>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</si>
  <si>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</si>
  <si>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</si>
  <si>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</si>
  <si>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</si>
  <si>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</si>
  <si>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</si>
  <si>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</si>
  <si>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</si>
  <si>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</si>
  <si>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</si>
  <si>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</si>
  <si>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</si>
  <si>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</si>
  <si>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</si>
  <si>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</si>
  <si>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</si>
  <si>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</si>
  <si>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</si>
  <si>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</si>
  <si>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</si>
  <si>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</si>
  <si>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</si>
  <si>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</si>
  <si>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</si>
  <si>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</si>
  <si>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</si>
  <si>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</si>
  <si>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</si>
  <si>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</si>
  <si>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</si>
  <si>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</si>
  <si>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</si>
  <si>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</si>
  <si>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</si>
  <si>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</si>
  <si>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</si>
  <si>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</si>
  <si>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</si>
  <si>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</si>
  <si>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</si>
  <si>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</si>
  <si>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</si>
  <si>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</si>
  <si>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</si>
  <si>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</si>
  <si>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</si>
  <si>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</si>
  <si>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</si>
  <si>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</si>
  <si>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</si>
  <si>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</si>
  <si>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</si>
  <si>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</si>
  <si>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</si>
  <si>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</si>
  <si>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</si>
  <si>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</si>
  <si>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</si>
  <si>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</si>
  <si>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</si>
  <si>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</si>
  <si>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</si>
  <si>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</si>
  <si>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</si>
  <si>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</si>
  <si>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</si>
  <si>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</si>
  <si>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</si>
  <si>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</si>
  <si>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</si>
  <si>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</si>
  <si>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</si>
  <si>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</si>
  <si>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</si>
  <si>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</si>
  <si>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</si>
  <si>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</si>
  <si>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</si>
  <si>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</si>
  <si>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</si>
  <si>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</si>
  <si>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</si>
  <si>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</si>
  <si>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</si>
  <si>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</si>
  <si>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</si>
  <si>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</si>
  <si>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</si>
  <si>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</si>
  <si>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</si>
  <si>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</si>
  <si>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</si>
  <si>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</si>
  <si>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</si>
  <si>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</si>
  <si>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</si>
  <si>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</si>
  <si>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</si>
  <si>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</si>
  <si>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</si>
  <si>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</si>
  <si>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</si>
  <si>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</si>
  <si>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</si>
  <si>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</si>
  <si>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</si>
  <si>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</si>
  <si>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</si>
  <si>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</si>
  <si>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</si>
  <si>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</si>
  <si>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</si>
  <si>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</si>
  <si>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</si>
  <si>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</si>
  <si>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</si>
  <si>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</si>
  <si>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</si>
  <si>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</si>
  <si>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</si>
  <si>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</si>
  <si>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</si>
  <si>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</si>
  <si>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</si>
  <si>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</si>
  <si>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</si>
  <si>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</si>
  <si>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</si>
  <si>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</si>
  <si>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</si>
  <si>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</si>
  <si>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</si>
  <si>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</si>
  <si>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</si>
  <si>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</si>
  <si>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</si>
  <si>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</si>
  <si>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</si>
  <si>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</si>
  <si>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</si>
  <si>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</si>
  <si>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</si>
  <si>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</si>
  <si>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</si>
  <si>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</si>
  <si>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</si>
  <si>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</si>
  <si>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</si>
  <si>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</si>
  <si>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</si>
  <si>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</si>
  <si>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</si>
  <si>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</si>
  <si>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</si>
  <si>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</si>
  <si>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</si>
  <si>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</si>
  <si>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</si>
  <si>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</si>
  <si>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</si>
  <si>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</si>
  <si>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</si>
  <si>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</si>
  <si>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</si>
  <si>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</si>
  <si>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</si>
  <si>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</si>
  <si>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</si>
  <si>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</si>
  <si>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</si>
  <si>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</si>
  <si>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</si>
  <si>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</si>
  <si>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</si>
  <si>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</si>
  <si>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</si>
  <si>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</si>
  <si>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</si>
  <si>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</si>
  <si>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</si>
  <si>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</si>
  <si>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</si>
  <si>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</si>
  <si>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</si>
  <si>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</si>
  <si>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</si>
  <si>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</si>
  <si>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</si>
  <si>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</si>
  <si>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</si>
  <si>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</si>
  <si>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</si>
  <si>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</si>
  <si>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</si>
  <si>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</si>
  <si>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</si>
  <si>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</si>
  <si>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</si>
  <si>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</si>
  <si>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</si>
  <si>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</si>
  <si>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</si>
  <si>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</si>
  <si>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</si>
  <si>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</si>
  <si>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</si>
  <si>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</si>
  <si>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</si>
  <si>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</si>
  <si>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</si>
  <si>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</si>
  <si>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</si>
  <si>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</si>
  <si>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</si>
  <si>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</si>
  <si>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</si>
  <si>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</si>
  <si>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</si>
  <si>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</si>
  <si>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</si>
  <si>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</si>
  <si>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</si>
  <si>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</si>
  <si>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</si>
  <si>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</si>
  <si>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</si>
  <si>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</si>
  <si>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</si>
  <si>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</si>
  <si>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</si>
  <si>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</si>
  <si>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</si>
  <si>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</si>
  <si>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</si>
  <si>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</si>
  <si>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</si>
  <si>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</si>
  <si>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</si>
  <si>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</si>
  <si>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</si>
  <si>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</si>
  <si>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</si>
  <si>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</si>
  <si>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</si>
  <si>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</si>
  <si>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</si>
  <si>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</si>
  <si>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</si>
  <si>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</si>
  <si>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</si>
  <si>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</si>
  <si>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</si>
  <si>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</si>
  <si>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</si>
  <si>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</si>
  <si>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</si>
  <si>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</si>
  <si>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</si>
  <si>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</si>
  <si>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</si>
  <si>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</si>
  <si>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</si>
  <si>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</si>
  <si>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</si>
  <si>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</si>
  <si>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</si>
  <si>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</si>
  <si>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</si>
  <si>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</si>
  <si>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</si>
  <si>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</si>
  <si>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</si>
  <si>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</si>
  <si>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</si>
  <si>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</si>
  <si>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</si>
  <si>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</si>
  <si>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</si>
  <si>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</si>
  <si>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</si>
  <si>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</si>
  <si>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</si>
  <si>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</si>
  <si>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</si>
  <si>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</si>
  <si>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</si>
  <si>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</si>
  <si>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</si>
  <si>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</si>
  <si>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</si>
  <si>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</si>
  <si>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</si>
  <si>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</si>
  <si>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</si>
  <si>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</si>
  <si>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</si>
  <si>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</si>
  <si>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</si>
  <si>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</si>
  <si>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</si>
  <si>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</si>
  <si>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</si>
  <si>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</si>
  <si>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</si>
  <si>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</si>
  <si>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</si>
  <si>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</si>
  <si>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</si>
  <si>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</si>
  <si>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</si>
  <si>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</si>
  <si>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</si>
  <si>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</si>
  <si>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</si>
  <si>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</si>
  <si>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</si>
  <si>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</si>
  <si>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</si>
  <si>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</si>
  <si>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</si>
  <si>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</si>
  <si>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</si>
  <si>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</si>
  <si>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</si>
  <si>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</si>
  <si>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</si>
  <si>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</si>
  <si>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</si>
  <si>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</si>
  <si>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</si>
  <si>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</si>
  <si>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</si>
  <si>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</si>
  <si>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</si>
  <si>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</si>
  <si>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</si>
  <si>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</si>
  <si>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</si>
  <si>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</si>
  <si>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</si>
  <si>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</si>
  <si>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</si>
  <si>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</si>
  <si>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</si>
  <si>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</si>
  <si>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</si>
  <si>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</si>
  <si>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</si>
  <si>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</si>
  <si>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</si>
  <si>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</si>
  <si>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</si>
  <si>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</si>
  <si>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</si>
  <si>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</si>
  <si>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</si>
  <si>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</si>
  <si>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</si>
  <si>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</si>
  <si>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</si>
  <si>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</si>
  <si>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</si>
  <si>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</si>
  <si>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</si>
  <si>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</si>
  <si>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</si>
  <si>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</si>
  <si>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</si>
  <si>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</si>
  <si>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</si>
  <si>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</si>
  <si>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</si>
  <si>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</si>
  <si>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</si>
  <si>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</si>
  <si>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</si>
  <si>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</si>
  <si>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</si>
  <si>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</si>
  <si>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</si>
  <si>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</si>
  <si>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</si>
  <si>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</si>
  <si>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</si>
  <si>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</si>
  <si>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</si>
  <si>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</si>
  <si>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</si>
  <si>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</si>
  <si>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</si>
  <si>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</si>
  <si>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</si>
  <si>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</si>
  <si>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</si>
  <si>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</si>
  <si>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</si>
  <si>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</si>
  <si>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</si>
  <si>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</si>
  <si>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</si>
  <si>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</si>
  <si>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</si>
  <si>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</si>
  <si>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</si>
  <si>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</si>
  <si>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</si>
  <si>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</si>
  <si>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</si>
  <si>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</si>
  <si>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</si>
  <si>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</si>
  <si>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</si>
  <si>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</si>
  <si>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</si>
  <si>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</si>
  <si>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</si>
  <si>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</si>
  <si>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</si>
  <si>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</si>
  <si>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</si>
  <si>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</si>
  <si>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</si>
  <si>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</si>
  <si>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</si>
  <si>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</si>
  <si>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</si>
  <si>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</si>
  <si>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</si>
  <si>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</si>
  <si>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</si>
  <si>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</si>
  <si>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</si>
  <si>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</si>
  <si>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</si>
  <si>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</si>
  <si>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</si>
  <si>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</si>
  <si>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</si>
  <si>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</si>
  <si>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</si>
  <si>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</si>
  <si>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</si>
  <si>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</si>
  <si>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</si>
  <si>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</si>
  <si>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</si>
  <si>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</si>
  <si>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</si>
  <si>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</si>
  <si>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</si>
  <si>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</si>
  <si>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</si>
  <si>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</si>
  <si>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</si>
  <si>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</si>
  <si>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</si>
  <si>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</si>
  <si>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</si>
  <si>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</si>
  <si>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</si>
  <si>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</si>
  <si>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</si>
  <si>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</si>
  <si>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</si>
  <si>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</si>
  <si>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</si>
  <si>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</si>
  <si>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</si>
  <si>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</si>
  <si>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</si>
  <si>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</si>
  <si>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</si>
  <si>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</si>
  <si>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</si>
  <si>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</si>
  <si>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</si>
  <si>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</si>
  <si>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</si>
  <si>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</si>
  <si>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</si>
  <si>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</si>
  <si>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</si>
  <si>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</si>
  <si>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</si>
  <si>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</si>
  <si>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</si>
  <si>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</si>
  <si>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</si>
  <si>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</si>
  <si>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</si>
  <si>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</si>
  <si>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</si>
  <si>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</si>
  <si>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</si>
  <si>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</si>
  <si>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</si>
  <si>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</si>
  <si>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</si>
  <si>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</si>
  <si>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</si>
  <si>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</si>
  <si>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</si>
  <si>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</si>
  <si>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</si>
  <si>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</si>
  <si>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</si>
  <si>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</si>
  <si>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</si>
  <si>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</si>
  <si>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</si>
  <si>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</si>
  <si>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</si>
  <si>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</si>
  <si>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</si>
  <si>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</si>
  <si>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</si>
  <si>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</si>
  <si>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</si>
  <si>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</si>
  <si>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</si>
  <si>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</si>
  <si>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</si>
  <si>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</si>
  <si>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</si>
  <si>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</si>
  <si>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</si>
  <si>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</si>
  <si>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</si>
  <si>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</si>
  <si>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</si>
  <si>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</si>
  <si>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</si>
  <si>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</si>
  <si>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</si>
  <si>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</si>
  <si>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</si>
  <si>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</si>
  <si>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</si>
  <si>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</si>
  <si>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</si>
  <si>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</si>
  <si>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</si>
  <si>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</si>
  <si>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</si>
  <si>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</si>
  <si>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</si>
  <si>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</si>
  <si>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</si>
  <si>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</si>
  <si>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</si>
  <si>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</si>
  <si>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</si>
  <si>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</si>
  <si>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</si>
  <si>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</si>
  <si>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</si>
  <si>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</si>
  <si>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</si>
  <si>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</si>
  <si>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</si>
  <si>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</si>
  <si>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</si>
  <si>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</si>
  <si>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</si>
  <si>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</si>
  <si>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</si>
  <si>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</si>
  <si>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</si>
  <si>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</si>
  <si>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</si>
  <si>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</si>
  <si>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</si>
  <si>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</si>
  <si>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</si>
  <si>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</si>
  <si>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</si>
  <si>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</si>
  <si>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</si>
  <si>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</si>
  <si>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</si>
  <si>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</si>
  <si>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</si>
  <si>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</si>
  <si>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</si>
  <si>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</si>
  <si>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</si>
  <si>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</si>
  <si>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</si>
  <si>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</si>
  <si>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</si>
  <si>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</si>
  <si>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</si>
  <si>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</si>
  <si>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</si>
  <si>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</si>
  <si>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</si>
  <si>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</si>
  <si>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</si>
  <si>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</si>
  <si>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</si>
  <si>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</si>
  <si>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</si>
  <si>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</si>
  <si>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</si>
  <si>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</si>
  <si>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</si>
  <si>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</si>
  <si>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</si>
  <si>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</si>
  <si>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</si>
  <si>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</si>
  <si>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</si>
  <si>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</si>
  <si>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</si>
  <si>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</si>
  <si>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</si>
  <si>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</si>
  <si>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</si>
  <si>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</si>
  <si>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</si>
  <si>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</si>
  <si>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</si>
  <si>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</si>
  <si>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</si>
  <si>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</si>
  <si>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</si>
  <si>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</si>
  <si>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</si>
  <si>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</si>
  <si>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</si>
  <si>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</si>
  <si>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</si>
  <si>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</si>
  <si>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</si>
  <si>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</si>
  <si>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</si>
  <si>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</si>
  <si>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</si>
  <si>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</si>
  <si>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</si>
  <si>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</si>
  <si>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</si>
  <si>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</si>
  <si>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</si>
  <si>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</si>
  <si>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</si>
  <si>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</si>
  <si>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</si>
  <si>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</si>
  <si>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</si>
  <si>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</si>
  <si>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</si>
  <si>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</si>
  <si>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</si>
  <si>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</si>
  <si>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</si>
  <si>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</si>
  <si>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</si>
  <si>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</si>
  <si>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</si>
  <si>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</si>
  <si>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</si>
  <si>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</si>
  <si>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</si>
  <si>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</si>
  <si>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</si>
  <si>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</si>
  <si>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</si>
  <si>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</si>
  <si>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</si>
  <si>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</si>
  <si>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</si>
  <si>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</si>
  <si>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</si>
  <si>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</si>
  <si>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</si>
  <si>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</si>
  <si>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</si>
  <si>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</si>
  <si>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</si>
  <si>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</si>
  <si>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</si>
  <si>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</si>
  <si>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</si>
  <si>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</si>
  <si>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</si>
  <si>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</si>
  <si>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</si>
  <si>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</si>
  <si>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</si>
  <si>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</si>
  <si>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</si>
  <si>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</si>
  <si>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</si>
  <si>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</si>
  <si>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</si>
  <si>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</si>
  <si>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</si>
  <si>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</si>
  <si>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</si>
  <si>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</si>
  <si>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</si>
  <si>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</si>
  <si>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</si>
  <si>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</si>
  <si>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</si>
  <si>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</si>
  <si>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</si>
  <si>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</si>
  <si>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</si>
  <si>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</si>
  <si>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</si>
  <si>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</si>
  <si>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</si>
  <si>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</si>
  <si>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</si>
  <si>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</si>
  <si>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</si>
  <si>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</si>
  <si>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</si>
  <si>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</si>
  <si>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</si>
  <si>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</si>
  <si>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</si>
  <si>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</si>
  <si>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</si>
  <si>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</si>
  <si>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</si>
  <si>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</si>
  <si>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</si>
  <si>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</si>
  <si>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</si>
  <si>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</si>
  <si>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</si>
  <si>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</si>
  <si>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</si>
  <si>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</si>
  <si>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</si>
  <si>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</si>
  <si>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</si>
  <si>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</si>
  <si>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</si>
  <si>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</si>
  <si>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</si>
  <si>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</si>
  <si>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</si>
  <si>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</si>
  <si>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</si>
  <si>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</si>
  <si>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</si>
  <si>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</si>
  <si>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</si>
  <si>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</si>
  <si>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</si>
  <si>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</si>
  <si>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</si>
  <si>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</si>
  <si>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</si>
  <si>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</si>
  <si>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</si>
  <si>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</si>
  <si>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</si>
  <si>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</si>
  <si>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</si>
  <si>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</si>
  <si>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</si>
  <si>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</si>
  <si>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</si>
  <si>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</si>
  <si>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</si>
  <si>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</si>
  <si>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</si>
  <si>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</si>
  <si>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</si>
  <si>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</si>
  <si>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</si>
  <si>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</si>
  <si>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</si>
  <si>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</si>
  <si>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</si>
  <si>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</si>
  <si>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</si>
  <si>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</si>
  <si>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</si>
  <si>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</si>
  <si>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</si>
  <si>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</si>
  <si>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</si>
  <si>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</si>
  <si>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</si>
  <si>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</si>
  <si>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</si>
  <si>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</si>
  <si>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</si>
  <si>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</si>
  <si>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</si>
  <si>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</si>
  <si>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</si>
  <si>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</si>
  <si>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</si>
  <si>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</si>
  <si>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</si>
  <si>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</si>
  <si>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</si>
  <si>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</si>
  <si>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</si>
  <si>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</si>
  <si>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</si>
  <si>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</si>
  <si>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</si>
  <si>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</si>
  <si>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</si>
  <si>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</si>
  <si>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</si>
  <si>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</si>
  <si>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</si>
  <si>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</si>
  <si>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</si>
  <si>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</si>
  <si>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</si>
  <si>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</si>
  <si>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</si>
  <si>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</si>
  <si>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</si>
  <si>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</si>
  <si>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</si>
  <si>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</si>
  <si>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</si>
  <si>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</si>
  <si>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</si>
  <si>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</si>
  <si>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</si>
  <si>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</si>
  <si>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</si>
  <si>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</si>
  <si>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</si>
  <si>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</si>
  <si>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</si>
  <si>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</si>
  <si>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</si>
  <si>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</si>
  <si>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</si>
  <si>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</si>
  <si>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</si>
  <si>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</si>
  <si>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</si>
  <si>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</si>
  <si>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</si>
  <si>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</si>
  <si>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</si>
  <si>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</si>
  <si>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</si>
  <si>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</si>
  <si>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</si>
  <si>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</si>
  <si>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</si>
  <si>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</si>
  <si>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</si>
  <si>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</si>
  <si>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</si>
  <si>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</si>
  <si>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</si>
  <si>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</si>
  <si>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</si>
  <si>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</si>
  <si>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</si>
  <si>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</si>
  <si>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</si>
  <si>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</si>
  <si>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</si>
  <si>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</si>
  <si>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</si>
  <si>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</si>
  <si>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</si>
  <si>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</si>
  <si>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</si>
  <si>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</si>
  <si>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</si>
  <si>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</si>
  <si>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</si>
  <si>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</si>
  <si>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</si>
  <si>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</si>
  <si>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</si>
  <si>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</si>
  <si>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</si>
  <si>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</si>
  <si>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</si>
  <si>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</si>
  <si>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</si>
  <si>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</si>
  <si>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</si>
  <si>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</si>
  <si>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</si>
  <si>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</si>
  <si>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</si>
  <si>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</si>
  <si>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</si>
  <si>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</si>
  <si>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</si>
  <si>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</si>
  <si>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</si>
  <si>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</si>
  <si>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</si>
  <si>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</si>
  <si>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</si>
  <si>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</si>
  <si>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</si>
  <si>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</si>
  <si>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</si>
  <si>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</si>
  <si>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</si>
  <si>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</si>
  <si>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</si>
  <si>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</si>
  <si>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</si>
  <si>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</si>
  <si>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</si>
  <si>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</si>
  <si>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</si>
  <si>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</si>
  <si>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</si>
  <si>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</si>
  <si>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</si>
  <si>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</si>
  <si>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</si>
  <si>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</si>
  <si>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</si>
  <si>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</si>
  <si>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</si>
  <si>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</si>
  <si>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</si>
  <si>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</si>
  <si>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</si>
  <si>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</si>
  <si>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</si>
  <si>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</si>
  <si>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</si>
  <si>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</si>
  <si>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</si>
  <si>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</si>
  <si>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</si>
  <si>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</si>
  <si>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</si>
  <si>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</si>
  <si>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</si>
  <si>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</si>
  <si>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</si>
  <si>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</si>
  <si>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</si>
  <si>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</si>
  <si>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</si>
  <si>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</si>
  <si>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</si>
  <si>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</si>
  <si>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</si>
  <si>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</si>
  <si>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</si>
  <si>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</si>
  <si>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</si>
  <si>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</si>
  <si>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</si>
  <si>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</si>
  <si>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</si>
  <si>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</si>
  <si>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</si>
  <si>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</si>
  <si>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</si>
  <si>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</si>
  <si>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</si>
  <si>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</si>
  <si>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</si>
  <si>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</si>
  <si>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</si>
  <si>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</si>
  <si>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</si>
  <si>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</si>
  <si>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</si>
  <si>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</si>
  <si>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</si>
  <si>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</si>
  <si>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</si>
  <si>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</si>
  <si>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</si>
  <si>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</si>
  <si>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</si>
  <si>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</si>
  <si>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</si>
  <si>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</si>
  <si>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</si>
  <si>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</si>
  <si>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</si>
  <si>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</si>
  <si>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</si>
  <si>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</si>
  <si>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</si>
  <si>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</si>
  <si>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</si>
  <si>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</si>
  <si>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</si>
  <si>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</si>
  <si>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</si>
  <si>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</si>
  <si>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</si>
  <si>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</si>
  <si>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</si>
  <si>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</si>
  <si>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</si>
  <si>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</si>
  <si>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</si>
  <si>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</si>
  <si>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</si>
  <si>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</si>
  <si>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</si>
  <si>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</si>
  <si>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</si>
  <si>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</si>
  <si>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</si>
  <si>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</si>
  <si>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</si>
  <si>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</si>
  <si>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</si>
  <si>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</si>
  <si>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</si>
  <si>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</si>
  <si>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</si>
  <si>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</si>
  <si>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</si>
  <si>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</si>
  <si>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</si>
  <si>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</si>
  <si>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</si>
  <si>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</si>
  <si>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</si>
  <si>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</si>
  <si>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</si>
  <si>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</si>
  <si>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</si>
  <si>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</si>
  <si>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</si>
  <si>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</si>
  <si>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</si>
  <si>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</si>
  <si>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</si>
  <si>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</si>
  <si>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</si>
  <si>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</si>
  <si>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</si>
  <si>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</si>
  <si>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</si>
  <si>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</si>
  <si>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</si>
  <si>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</si>
  <si>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</si>
  <si>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</si>
  <si>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</si>
  <si>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</si>
  <si>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</si>
  <si>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</si>
  <si>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</si>
  <si>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</si>
  <si>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</si>
  <si>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</si>
  <si>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</si>
  <si>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</si>
  <si>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</si>
  <si>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</si>
  <si>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</si>
  <si>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</si>
  <si>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</si>
  <si>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</si>
  <si>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</si>
  <si>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</si>
  <si>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</si>
  <si>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</si>
  <si>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</si>
  <si>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</si>
  <si>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</si>
  <si>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</si>
  <si>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</si>
  <si>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</si>
  <si>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</si>
  <si>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</si>
  <si>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</si>
  <si>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</si>
  <si>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</si>
  <si>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</si>
  <si>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</si>
  <si>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</si>
  <si>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</si>
  <si>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</si>
  <si>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</si>
  <si>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</si>
  <si>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</si>
  <si>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</si>
  <si>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</si>
  <si>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</si>
  <si>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</si>
  <si>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</si>
  <si>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</si>
  <si>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</si>
  <si>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</si>
  <si>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</si>
  <si>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</si>
  <si>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</si>
  <si>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</si>
  <si>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</si>
  <si>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</si>
  <si>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</si>
  <si>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</si>
  <si>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</si>
  <si>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</si>
  <si>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</si>
  <si>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</si>
  <si>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</si>
  <si>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</si>
  <si>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</si>
  <si>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</si>
  <si>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</si>
  <si>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</si>
  <si>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</si>
  <si>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</si>
  <si>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</si>
  <si>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</si>
  <si>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</si>
  <si>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</si>
  <si>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</si>
  <si>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</si>
  <si>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</si>
  <si>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</si>
  <si>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</si>
  <si>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</si>
  <si>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</si>
  <si>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</si>
  <si>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</si>
  <si>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</si>
  <si>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</si>
  <si>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</si>
  <si>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</si>
  <si>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</si>
  <si>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</si>
  <si>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</si>
  <si>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</si>
  <si>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</si>
  <si>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</si>
  <si>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</si>
  <si>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</si>
  <si>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</si>
  <si>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</si>
  <si>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</si>
  <si>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</si>
  <si>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</si>
  <si>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</si>
  <si>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</si>
  <si>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</si>
  <si>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</si>
  <si>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</si>
  <si>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</si>
  <si>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</si>
  <si>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</si>
  <si>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</si>
  <si>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</si>
  <si>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</si>
  <si>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</si>
  <si>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</si>
  <si>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</si>
  <si>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</si>
  <si>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</si>
  <si>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</si>
  <si>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</si>
  <si>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</si>
  <si>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</si>
  <si>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</si>
  <si>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</si>
  <si>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</si>
  <si>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</si>
  <si>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</si>
  <si>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</si>
  <si>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</si>
  <si>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</si>
  <si>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</si>
  <si>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</si>
  <si>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</si>
  <si>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</si>
  <si>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</si>
  <si>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</si>
  <si>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</si>
  <si>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</si>
  <si>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</si>
  <si>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</si>
  <si>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</si>
  <si>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</si>
  <si>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</si>
  <si>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</si>
  <si>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</si>
  <si>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</si>
  <si>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</si>
  <si>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</si>
  <si>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</si>
  <si>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</si>
  <si>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</si>
  <si>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</si>
  <si>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</si>
  <si>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</si>
  <si>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</si>
  <si>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</si>
  <si>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</si>
  <si>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</si>
  <si>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</si>
  <si>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</si>
  <si>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</si>
  <si>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</si>
  <si>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</si>
  <si>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</si>
  <si>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</si>
  <si>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</si>
  <si>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</si>
  <si>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</si>
  <si>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</si>
  <si>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</si>
  <si>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</si>
  <si>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</si>
  <si>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</si>
  <si>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</si>
  <si>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</si>
  <si>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</si>
  <si>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</si>
  <si>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</si>
  <si>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</si>
  <si>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</si>
  <si>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</si>
  <si>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</si>
  <si>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</si>
  <si>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</si>
  <si>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</si>
  <si>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</si>
  <si>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</si>
  <si>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</si>
  <si>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</si>
  <si>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</si>
  <si>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</si>
  <si>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</si>
  <si>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</si>
  <si>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</si>
  <si>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</si>
  <si>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</si>
  <si>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</si>
  <si>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</si>
  <si>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</si>
  <si>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</si>
  <si>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</si>
  <si>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</si>
  <si>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</si>
  <si>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</si>
  <si>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</si>
  <si>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</si>
  <si>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</si>
  <si>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</si>
  <si>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</si>
  <si>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</si>
  <si>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</si>
  <si>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</si>
  <si>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</si>
  <si>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</si>
  <si>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</si>
  <si>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</si>
  <si>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</si>
  <si>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</si>
  <si>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</si>
  <si>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</si>
  <si>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</si>
  <si>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</si>
  <si>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</si>
  <si>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</si>
  <si>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</si>
  <si>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</si>
  <si>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</si>
  <si>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</si>
  <si>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</si>
  <si>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</si>
  <si>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</si>
  <si>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</si>
  <si>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</si>
  <si>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</si>
  <si>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</si>
  <si>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</si>
  <si>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</si>
  <si>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</si>
  <si>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</si>
  <si>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</si>
  <si>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</si>
  <si>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</si>
  <si>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</si>
  <si>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</si>
  <si>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</si>
  <si>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</si>
  <si>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</si>
  <si>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</si>
  <si>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</si>
  <si>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</si>
  <si>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</si>
  <si>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</si>
  <si>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</si>
  <si>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</si>
  <si>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</si>
  <si>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</si>
  <si>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</si>
  <si>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</si>
  <si>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</si>
  <si>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</si>
  <si>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</si>
  <si>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</si>
  <si>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</si>
  <si>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</si>
  <si>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</si>
  <si>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</si>
  <si>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</si>
  <si>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</si>
  <si>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</si>
  <si>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</si>
  <si>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</si>
  <si>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</si>
  <si>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</si>
  <si>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</si>
  <si>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</si>
  <si>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</si>
  <si>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</si>
  <si>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</si>
  <si>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</si>
  <si>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</si>
  <si>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</si>
  <si>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</si>
  <si>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</si>
  <si>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</si>
  <si>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</si>
  <si>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</si>
  <si>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</si>
  <si>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</si>
  <si>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</si>
  <si>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</si>
  <si>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</si>
  <si>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</si>
  <si>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</si>
  <si>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</si>
  <si>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</si>
  <si>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</si>
  <si>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</si>
  <si>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</si>
  <si>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</si>
  <si>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</si>
  <si>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</si>
  <si>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</si>
  <si>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</si>
  <si>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</si>
  <si>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</si>
  <si>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</si>
  <si>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</si>
  <si>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</si>
  <si>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</si>
  <si>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</si>
  <si>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</si>
  <si>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</si>
  <si>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</si>
  <si>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</si>
  <si>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</si>
  <si>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</si>
  <si>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</si>
  <si>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</si>
  <si>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</si>
  <si>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</si>
  <si>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</si>
  <si>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</si>
  <si>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</si>
  <si>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</si>
  <si>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</si>
  <si>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</si>
  <si>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</si>
  <si>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</si>
  <si>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</si>
  <si>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</si>
  <si>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</si>
  <si>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</si>
  <si>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</si>
  <si>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</si>
  <si>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</si>
  <si>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</si>
  <si>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</si>
  <si>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</si>
  <si>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</si>
  <si>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</si>
  <si>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</si>
  <si>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</si>
  <si>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</si>
  <si>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</si>
  <si>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</si>
  <si>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</si>
  <si>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</si>
  <si>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</si>
  <si>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</si>
  <si>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</si>
  <si>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</si>
  <si>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</si>
  <si>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</si>
  <si>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</si>
  <si>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</si>
  <si>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</si>
  <si>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</si>
  <si>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</si>
  <si>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</si>
  <si>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</si>
  <si>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</si>
  <si>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</si>
  <si>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</si>
  <si>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</si>
  <si>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</si>
  <si>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</si>
  <si>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</si>
  <si>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</si>
  <si>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</si>
  <si>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</si>
  <si>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</si>
  <si>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</si>
  <si>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</si>
  <si>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</si>
  <si>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</si>
  <si>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</si>
  <si>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</si>
  <si>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</si>
  <si>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</si>
  <si>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</si>
  <si>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</si>
  <si>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</si>
  <si>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</si>
  <si>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</si>
  <si>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</si>
  <si>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</si>
  <si>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</si>
  <si>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</si>
  <si>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</si>
  <si>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</si>
  <si>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</si>
  <si>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</si>
  <si>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</si>
  <si>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</si>
  <si>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</si>
  <si>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</si>
  <si>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</si>
  <si>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</si>
  <si>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</si>
  <si>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</si>
  <si>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</si>
  <si>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</si>
  <si>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</si>
  <si>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</si>
  <si>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</si>
  <si>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</si>
  <si>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</si>
  <si>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</si>
  <si>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</si>
  <si>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</si>
  <si>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</si>
  <si>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</si>
  <si>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</si>
  <si>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</si>
  <si>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</si>
  <si>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</si>
  <si>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</si>
  <si>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</si>
  <si>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</si>
  <si>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</si>
  <si>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</si>
  <si>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</si>
  <si>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</si>
  <si>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</si>
  <si>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</si>
  <si>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</si>
  <si>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</si>
  <si>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</si>
  <si>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</si>
  <si>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</si>
  <si>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</si>
  <si>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</si>
  <si>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</si>
  <si>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</si>
  <si>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</si>
  <si>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</si>
  <si>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</si>
  <si>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</si>
  <si>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</si>
  <si>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</si>
  <si>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</si>
  <si>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</si>
  <si>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</si>
  <si>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</si>
  <si>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</si>
  <si>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</si>
  <si>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</si>
  <si>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</si>
  <si>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</si>
  <si>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</si>
  <si>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</si>
  <si>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</si>
  <si>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</si>
  <si>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</si>
  <si>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</si>
  <si>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</si>
  <si>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</si>
  <si>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</si>
  <si>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</si>
  <si>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</si>
  <si>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</si>
  <si>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</si>
  <si>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</si>
  <si>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</si>
  <si>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</si>
  <si>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</si>
  <si>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</si>
  <si>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</si>
  <si>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</si>
  <si>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</si>
  <si>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</si>
  <si>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</si>
  <si>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</si>
  <si>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</si>
  <si>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</si>
  <si>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</si>
  <si>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</si>
  <si>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</si>
  <si>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</si>
  <si>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</si>
  <si>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</si>
  <si>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</si>
  <si>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</si>
  <si>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</si>
  <si>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</si>
  <si>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</si>
  <si>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</si>
  <si>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</si>
  <si>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</si>
  <si>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</si>
  <si>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</si>
  <si>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</si>
  <si>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</si>
  <si>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</si>
  <si>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</si>
  <si>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</si>
  <si>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</si>
  <si>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</si>
  <si>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</si>
  <si>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</si>
  <si>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</si>
  <si>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</si>
  <si>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</si>
  <si>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</si>
  <si>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</si>
  <si>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</si>
  <si>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</si>
  <si>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</si>
  <si>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</si>
  <si>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</si>
  <si>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</si>
  <si>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</si>
  <si>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</si>
  <si>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</si>
  <si>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</si>
  <si>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</si>
  <si>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</si>
  <si>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</si>
  <si>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</si>
  <si>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</si>
  <si>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</si>
  <si>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</si>
  <si>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</si>
  <si>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</si>
  <si>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</si>
  <si>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</si>
  <si>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</si>
  <si>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</si>
  <si>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</si>
  <si>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</si>
  <si>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</si>
  <si>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</si>
  <si>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</si>
  <si>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</si>
  <si>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</si>
  <si>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</si>
  <si>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</si>
  <si>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</si>
  <si>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</si>
  <si>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</si>
  <si>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</si>
  <si>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</si>
  <si>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</si>
  <si>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</si>
  <si>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</si>
  <si>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</si>
  <si>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</si>
  <si>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</si>
  <si>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</si>
  <si>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</si>
  <si>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</si>
  <si>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</si>
  <si>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</si>
  <si>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</si>
  <si>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</si>
  <si>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</si>
  <si>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</si>
  <si>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</si>
  <si>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</si>
  <si>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</si>
  <si>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</si>
  <si>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</si>
  <si>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</si>
  <si>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</si>
  <si>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</si>
  <si>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</si>
  <si>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</si>
  <si>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</si>
  <si>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</si>
  <si>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</si>
  <si>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</si>
  <si>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</si>
  <si>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</si>
  <si>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</si>
  <si>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</si>
  <si>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</si>
  <si>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</si>
  <si>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</si>
  <si>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</si>
  <si>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</si>
  <si>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</si>
  <si>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</si>
  <si>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</si>
  <si>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</si>
  <si>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</si>
  <si>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</si>
  <si>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</si>
  <si>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</si>
  <si>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</si>
  <si>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</si>
  <si>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</si>
  <si>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</si>
  <si>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</si>
  <si>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</si>
  <si>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</si>
  <si>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</si>
  <si>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</si>
  <si>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</si>
  <si>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</si>
  <si>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</si>
  <si>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</si>
  <si>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</si>
  <si>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</si>
  <si>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</si>
  <si>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</si>
  <si>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</si>
  <si>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</si>
  <si>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</si>
  <si>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</si>
  <si>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</si>
  <si>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</si>
  <si>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</si>
  <si>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</si>
  <si>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</si>
  <si>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</si>
  <si>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</si>
  <si>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</si>
  <si>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</si>
  <si>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</si>
  <si>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</si>
  <si>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</si>
  <si>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</si>
  <si>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</si>
  <si>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</si>
  <si>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</si>
  <si>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</si>
  <si>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</si>
  <si>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</si>
  <si>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</si>
  <si>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</si>
  <si>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</si>
  <si>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</si>
  <si>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</si>
  <si>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</si>
  <si>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</si>
  <si>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</si>
  <si>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</si>
  <si>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</si>
  <si>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</si>
  <si>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</si>
  <si>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</si>
  <si>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</si>
  <si>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</si>
  <si>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</si>
  <si>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</si>
  <si>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</si>
  <si>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</si>
  <si>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</si>
  <si>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</si>
  <si>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</si>
  <si>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</si>
  <si>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</si>
  <si>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</si>
  <si>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</si>
  <si>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</si>
  <si>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</si>
  <si>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</si>
  <si>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</si>
  <si>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</si>
  <si>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</si>
  <si>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</si>
  <si>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</si>
  <si>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</si>
  <si>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</si>
  <si>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</si>
  <si>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</si>
  <si>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</si>
  <si>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</si>
  <si>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</si>
  <si>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</si>
  <si>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</si>
  <si>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</si>
  <si>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</si>
  <si>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</si>
  <si>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</si>
  <si>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</si>
  <si>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</si>
  <si>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</si>
  <si>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</si>
  <si>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</si>
  <si>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</si>
  <si>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</si>
  <si>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</si>
  <si>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</si>
  <si>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</si>
  <si>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</si>
  <si>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</si>
  <si>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</si>
  <si>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</si>
  <si>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</si>
  <si>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</si>
  <si>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</si>
  <si>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</si>
  <si>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</si>
  <si>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</si>
  <si>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</si>
  <si>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</si>
  <si>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</si>
  <si>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</si>
  <si>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</si>
  <si>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</si>
  <si>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</si>
  <si>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</si>
  <si>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</si>
  <si>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</si>
  <si>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</si>
  <si>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</si>
  <si>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</si>
  <si>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</si>
  <si>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</si>
  <si>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</si>
  <si>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</si>
  <si>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</si>
  <si>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</si>
  <si>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</si>
  <si>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</si>
  <si>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</si>
  <si>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</si>
  <si>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</si>
  <si>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</si>
  <si>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</si>
  <si>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</si>
  <si>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</si>
  <si>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</si>
  <si>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</si>
  <si>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</si>
  <si>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</si>
  <si>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</si>
  <si>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</si>
  <si>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</si>
  <si>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</si>
  <si>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</si>
  <si>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</si>
  <si>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</si>
  <si>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</si>
  <si>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</si>
  <si>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</si>
  <si>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</si>
  <si>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</si>
  <si>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</si>
  <si>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</si>
  <si>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</si>
  <si>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</si>
  <si>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</si>
  <si>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</si>
  <si>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</si>
  <si>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</si>
  <si>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</si>
  <si>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</si>
  <si>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</si>
  <si>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</si>
  <si>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</si>
  <si>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</si>
  <si>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</si>
  <si>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</si>
  <si>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</si>
  <si>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</si>
  <si>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</si>
  <si>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</si>
  <si>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</si>
  <si>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</si>
  <si>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</si>
  <si>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</si>
  <si>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</si>
  <si>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</si>
  <si>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</si>
  <si>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</si>
  <si>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</si>
  <si>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</si>
  <si>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</si>
  <si>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</si>
  <si>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</si>
  <si>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</si>
  <si>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</si>
  <si>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</si>
  <si>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</si>
  <si>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</si>
  <si>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</si>
  <si>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</si>
  <si>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</si>
  <si>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</si>
  <si>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</si>
  <si>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</si>
  <si>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</si>
  <si>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</si>
  <si>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</si>
  <si>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</si>
  <si>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</si>
  <si>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</si>
  <si>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</si>
  <si>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</si>
  <si>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</si>
  <si>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</si>
  <si>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</si>
  <si>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</si>
  <si>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</si>
  <si>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</si>
  <si>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</si>
  <si>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</si>
  <si>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</si>
  <si>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</si>
  <si>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</si>
  <si>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</si>
  <si>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</si>
  <si>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</si>
  <si>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</si>
  <si>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</si>
  <si>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</si>
  <si>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</si>
  <si>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</si>
  <si>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</si>
  <si>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</si>
  <si>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</si>
  <si>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</si>
  <si>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</si>
  <si>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</si>
  <si>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</si>
  <si>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</si>
  <si>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</si>
  <si>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</si>
  <si>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</si>
  <si>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</si>
  <si>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</si>
  <si>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</si>
  <si>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</si>
  <si>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</si>
  <si>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</si>
  <si>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</si>
  <si>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</si>
  <si>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</si>
  <si>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</si>
  <si>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</si>
  <si>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</si>
  <si>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</si>
  <si>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</si>
  <si>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</si>
  <si>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</si>
  <si>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</si>
  <si>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</si>
  <si>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</si>
  <si>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</si>
  <si>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</si>
  <si>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</si>
  <si>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</si>
  <si>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</si>
  <si>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</si>
  <si>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</si>
  <si>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</si>
  <si>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</si>
  <si>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</si>
  <si>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</si>
  <si>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</si>
  <si>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</si>
  <si>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</si>
  <si>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</si>
  <si>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</si>
  <si>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</si>
  <si>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</si>
  <si>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</si>
  <si>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</si>
  <si>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</si>
  <si>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</si>
  <si>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</si>
  <si>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</si>
  <si>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</si>
  <si>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</si>
  <si>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</si>
  <si>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</si>
  <si>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</si>
  <si>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</si>
  <si>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</si>
  <si>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</si>
  <si>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</si>
  <si>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</si>
  <si>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</si>
  <si>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</si>
  <si>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</si>
  <si>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</si>
  <si>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</si>
  <si>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</si>
  <si>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</si>
  <si>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</si>
  <si>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</si>
  <si>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</si>
  <si>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</si>
  <si>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</si>
  <si>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</si>
  <si>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</si>
  <si>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</si>
  <si>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</si>
  <si>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</si>
  <si>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</si>
  <si>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</si>
  <si>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</si>
  <si>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</si>
  <si>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</si>
  <si>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</si>
  <si>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</si>
  <si>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</si>
  <si>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</si>
  <si>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</si>
  <si>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</si>
  <si>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</si>
  <si>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</si>
  <si>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</si>
  <si>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</si>
  <si>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</si>
  <si>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</si>
  <si>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</si>
  <si>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</si>
  <si>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</si>
  <si>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</si>
  <si>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</si>
  <si>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</si>
  <si>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</si>
  <si>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</si>
  <si>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</si>
  <si>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</si>
  <si>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</si>
  <si>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</si>
  <si>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</si>
  <si>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</si>
  <si>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</si>
  <si>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</si>
  <si>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</si>
  <si>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</si>
  <si>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</si>
  <si>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</si>
  <si>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</si>
  <si>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</si>
  <si>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</si>
  <si>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</si>
  <si>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</si>
  <si>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</si>
  <si>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</si>
  <si>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</si>
  <si>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</si>
  <si>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</si>
  <si>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</si>
  <si>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</si>
  <si>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</si>
  <si>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</si>
  <si>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</si>
  <si>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</si>
  <si>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</si>
  <si>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</si>
  <si>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</si>
  <si>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</si>
  <si>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</si>
  <si>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</si>
  <si>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</si>
  <si>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</si>
  <si>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</si>
  <si>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</si>
  <si>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</si>
  <si>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</si>
  <si>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</si>
  <si>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</si>
  <si>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</si>
  <si>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</si>
  <si>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</si>
  <si>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</si>
  <si>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</si>
  <si>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</si>
  <si>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</si>
  <si>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</si>
  <si>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</si>
  <si>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</si>
  <si>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</si>
  <si>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</si>
  <si>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</si>
  <si>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</si>
  <si>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</si>
  <si>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</si>
  <si>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</si>
  <si>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</si>
  <si>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</si>
  <si>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</si>
  <si>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</si>
  <si>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</si>
  <si>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</si>
  <si>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</si>
  <si>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</si>
  <si>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</si>
  <si>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</si>
  <si>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</si>
  <si>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</si>
  <si>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</si>
  <si>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</si>
  <si>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</si>
  <si>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</si>
  <si>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</si>
  <si>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</si>
  <si>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</si>
  <si>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</si>
  <si>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</si>
  <si>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</si>
  <si>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</si>
  <si>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</si>
  <si>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</si>
  <si>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</si>
  <si>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</si>
  <si>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</si>
  <si>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</si>
  <si>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</si>
  <si>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</si>
  <si>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</si>
  <si>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</si>
  <si>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</si>
  <si>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</si>
  <si>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</si>
  <si>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</si>
  <si>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</si>
  <si>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</si>
  <si>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</si>
  <si>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</si>
  <si>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</si>
  <si>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</si>
  <si>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</si>
  <si>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</si>
  <si>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</si>
  <si>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</si>
  <si>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</si>
  <si>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</si>
  <si>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</si>
  <si>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</si>
  <si>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</si>
  <si>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</si>
  <si>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</si>
  <si>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</si>
  <si>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</si>
  <si>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</si>
  <si>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</si>
  <si>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</si>
  <si>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</si>
  <si>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</si>
  <si>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</si>
  <si>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</si>
  <si>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</si>
  <si>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</si>
  <si>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</si>
  <si>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</si>
  <si>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</si>
  <si>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</si>
  <si>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</si>
  <si>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</si>
  <si>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</si>
  <si>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</si>
  <si>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</si>
  <si>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</si>
  <si>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</si>
  <si>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</si>
  <si>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</si>
  <si>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</si>
  <si>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</si>
  <si>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</si>
  <si>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</si>
  <si>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</si>
  <si>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</si>
  <si>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</si>
  <si>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</si>
  <si>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</si>
  <si>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</si>
  <si>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</si>
  <si>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</si>
  <si>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</si>
  <si>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</si>
  <si>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</si>
  <si>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</si>
  <si>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</si>
  <si>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</si>
  <si>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</si>
  <si>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</si>
  <si>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</si>
  <si>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</si>
  <si>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</si>
  <si>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</si>
  <si>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</si>
  <si>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</si>
  <si>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</si>
  <si>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</si>
  <si>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</si>
  <si>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</si>
  <si>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</si>
  <si>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</si>
  <si>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</si>
  <si>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</si>
  <si>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</si>
  <si>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</si>
  <si>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</si>
  <si>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</si>
  <si>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</si>
  <si>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</si>
  <si>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</si>
  <si>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</si>
  <si>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</si>
  <si>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</si>
  <si>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</si>
  <si>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</si>
  <si>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</si>
  <si>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</si>
  <si>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</si>
  <si>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</si>
  <si>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</si>
  <si>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</si>
  <si>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</si>
  <si>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</si>
  <si>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</si>
  <si>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</si>
  <si>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</si>
  <si>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</si>
  <si>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</si>
  <si>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</si>
  <si>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</si>
  <si>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</si>
  <si>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</si>
  <si>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</si>
  <si>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</si>
  <si>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</si>
  <si>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</si>
  <si>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</si>
  <si>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</si>
  <si>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</si>
  <si>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</si>
  <si>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</si>
  <si>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</si>
  <si>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</si>
  <si>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</si>
  <si>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</si>
  <si>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</si>
  <si>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</si>
  <si>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</si>
  <si>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</si>
  <si>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</si>
  <si>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</si>
  <si>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</si>
  <si>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</si>
  <si>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</si>
  <si>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</si>
  <si>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</si>
  <si>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</si>
  <si>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</si>
  <si>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</si>
  <si>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</si>
  <si>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</si>
  <si>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</si>
  <si>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</si>
  <si>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</si>
  <si>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</si>
  <si>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</si>
  <si>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</si>
  <si>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</si>
  <si>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</si>
  <si>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</si>
  <si>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</si>
  <si>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</si>
  <si>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</si>
  <si>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</si>
  <si>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</si>
  <si>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</si>
  <si>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</si>
  <si>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</si>
  <si>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</si>
  <si>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</si>
  <si>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</si>
  <si>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</si>
  <si>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</si>
  <si>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</si>
  <si>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</si>
  <si>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</si>
  <si>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</si>
  <si>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</si>
  <si>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</si>
  <si>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</si>
  <si>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</si>
  <si>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</si>
  <si>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</si>
  <si>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</si>
  <si>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</si>
  <si>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</si>
  <si>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</si>
  <si>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</si>
  <si>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</si>
  <si>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</si>
  <si>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</si>
  <si>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</si>
  <si>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</si>
  <si>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</si>
  <si>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</si>
  <si>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</si>
  <si>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</si>
  <si>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</si>
  <si>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</si>
  <si>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</si>
  <si>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</si>
  <si>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</si>
  <si>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</si>
  <si>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</si>
  <si>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</si>
  <si>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</si>
  <si>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</si>
  <si>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</si>
  <si>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</si>
  <si>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</si>
  <si>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</si>
  <si>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</si>
  <si>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</si>
  <si>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</si>
  <si>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</si>
  <si>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</si>
  <si>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</si>
  <si>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</si>
  <si>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</si>
  <si>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</si>
  <si>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</si>
  <si>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</si>
  <si>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</si>
  <si>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</si>
  <si>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</si>
  <si>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</si>
  <si>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</si>
  <si>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</si>
  <si>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</si>
  <si>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</si>
  <si>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</si>
  <si>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</si>
  <si>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</si>
  <si>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</si>
  <si>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</si>
  <si>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</si>
  <si>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</si>
  <si>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</si>
  <si>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</si>
  <si>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</si>
  <si>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</si>
  <si>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</si>
  <si>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</si>
  <si>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</si>
  <si>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</si>
  <si>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</si>
  <si>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</si>
  <si>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</si>
  <si>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</si>
  <si>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</si>
  <si>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</si>
  <si>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</si>
  <si>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</si>
  <si>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</si>
  <si>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</si>
  <si>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</si>
  <si>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</si>
  <si>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</si>
  <si>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</si>
  <si>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</si>
  <si>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</si>
  <si>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</si>
  <si>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</si>
  <si>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</si>
  <si>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</si>
  <si>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</si>
  <si>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</si>
  <si>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</si>
  <si>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</si>
  <si>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</si>
  <si>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</si>
  <si>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</si>
  <si>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</si>
  <si>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</si>
  <si>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</si>
  <si>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</si>
  <si>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</si>
  <si>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</si>
  <si>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</si>
  <si>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</si>
  <si>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</si>
  <si>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</si>
  <si>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</si>
  <si>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</si>
  <si>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</si>
  <si>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</si>
  <si>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</si>
  <si>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</si>
  <si>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</si>
  <si>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</si>
  <si>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</si>
  <si>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</si>
  <si>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</si>
  <si>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</si>
  <si>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</si>
  <si>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</si>
  <si>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</si>
  <si>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</si>
  <si>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</si>
  <si>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</si>
  <si>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</si>
  <si>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</si>
  <si>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</si>
  <si>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</si>
  <si>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</si>
  <si>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</si>
  <si>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</si>
  <si>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</si>
  <si>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</si>
  <si>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</si>
  <si>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</si>
  <si>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</si>
  <si>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</si>
  <si>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</si>
  <si>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</si>
  <si>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</si>
  <si>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</si>
  <si>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</si>
  <si>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</si>
  <si>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</si>
  <si>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</si>
  <si>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</si>
  <si>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</si>
  <si>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</si>
  <si>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</si>
  <si>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</si>
  <si>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</si>
  <si>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</si>
  <si>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</si>
  <si>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</si>
  <si>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</si>
  <si>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</si>
  <si>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</si>
  <si>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</si>
  <si>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</si>
  <si>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</si>
  <si>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</si>
  <si>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</si>
  <si>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</si>
  <si>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</si>
  <si>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</si>
  <si>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</si>
  <si>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</si>
  <si>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</si>
  <si>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</si>
  <si>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</si>
  <si>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</si>
  <si>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</si>
  <si>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</si>
  <si>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</si>
  <si>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</si>
  <si>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</si>
  <si>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</si>
  <si>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</si>
  <si>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</si>
  <si>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</si>
  <si>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</si>
  <si>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</si>
  <si>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</si>
  <si>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</si>
  <si>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</si>
  <si>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</si>
  <si>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</si>
  <si>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</si>
  <si>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</si>
  <si>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</si>
  <si>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</si>
  <si>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</si>
  <si>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</si>
  <si>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</si>
  <si>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</si>
  <si>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</si>
  <si>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</si>
  <si>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</si>
  <si>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</si>
  <si>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</si>
  <si>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</si>
  <si>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</si>
  <si>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</si>
  <si>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</si>
  <si>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</si>
  <si>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</si>
  <si>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</si>
  <si>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</si>
  <si>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</si>
  <si>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</si>
  <si>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</si>
  <si>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</si>
  <si>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</si>
  <si>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</si>
  <si>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</si>
  <si>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</si>
  <si>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</si>
  <si>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</si>
  <si>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</si>
  <si>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</si>
  <si>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</si>
  <si>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</si>
  <si>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</si>
  <si>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</si>
  <si>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</si>
  <si>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</si>
  <si>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</si>
  <si>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</si>
  <si>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</si>
  <si>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</si>
  <si>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</si>
  <si>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</si>
  <si>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</si>
  <si>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</si>
  <si>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</si>
  <si>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</si>
  <si>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</si>
  <si>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</si>
  <si>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</si>
  <si>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</si>
  <si>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</si>
  <si>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</si>
  <si>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</si>
  <si>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</si>
  <si>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</si>
  <si>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</si>
  <si>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</si>
  <si>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</si>
  <si>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</si>
  <si>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</si>
  <si>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</si>
  <si>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</si>
  <si>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</si>
  <si>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</si>
  <si>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</si>
  <si>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</si>
  <si>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</si>
  <si>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</si>
  <si>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</si>
  <si>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</si>
  <si>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</si>
  <si>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</si>
  <si>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</si>
  <si>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</si>
  <si>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</si>
  <si>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</si>
  <si>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</si>
  <si>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</si>
  <si>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</si>
  <si>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</si>
  <si>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</si>
  <si>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</si>
  <si>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</si>
  <si>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</si>
  <si>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</si>
  <si>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</si>
  <si>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</si>
  <si>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</si>
  <si>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</si>
  <si>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</si>
  <si>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</si>
  <si>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</si>
  <si>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</si>
  <si>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</si>
  <si>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</si>
  <si>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</si>
  <si>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</si>
  <si>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</si>
  <si>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</si>
  <si>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</si>
  <si>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</si>
  <si>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</si>
  <si>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</si>
  <si>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</si>
  <si>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</si>
  <si>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</si>
  <si>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</si>
  <si>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</si>
  <si>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</si>
  <si>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</si>
  <si>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</si>
  <si>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</si>
  <si>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</si>
  <si>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</si>
  <si>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</si>
  <si>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</si>
  <si>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</si>
  <si>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</si>
  <si>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</si>
  <si>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</si>
  <si>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</si>
  <si>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</si>
  <si>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</si>
  <si>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</si>
  <si>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</si>
  <si>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</si>
  <si>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</si>
  <si>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</si>
  <si>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</si>
  <si>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</si>
  <si>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</si>
  <si>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</si>
  <si>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</si>
  <si>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</si>
  <si>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</si>
  <si>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</si>
  <si>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</si>
  <si>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</si>
  <si>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</si>
  <si>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</si>
  <si>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</si>
  <si>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</si>
  <si>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</si>
  <si>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</si>
  <si>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</si>
  <si>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</si>
  <si>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</si>
  <si>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</si>
  <si>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</si>
  <si>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</si>
  <si>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</si>
  <si>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</si>
  <si>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</si>
  <si>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</si>
  <si>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</si>
  <si>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</si>
  <si>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</si>
  <si>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</si>
  <si>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</si>
  <si>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</si>
  <si>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</si>
  <si>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</si>
  <si>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</si>
  <si>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</si>
  <si>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</si>
  <si>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</si>
  <si>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</si>
  <si>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</si>
  <si>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</si>
  <si>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</si>
  <si>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</si>
  <si>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</si>
  <si>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</si>
  <si>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</si>
  <si>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</si>
  <si>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</si>
  <si>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</si>
  <si>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</si>
  <si>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</si>
  <si>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</si>
  <si>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</si>
  <si>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</si>
  <si>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</si>
  <si>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</si>
  <si>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</si>
  <si>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</si>
  <si>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</si>
  <si>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</si>
  <si>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</si>
  <si>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</si>
  <si>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</si>
  <si>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</si>
  <si>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</si>
  <si>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</si>
  <si>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</si>
  <si>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</si>
  <si>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</si>
  <si>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</si>
  <si>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</si>
  <si>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</si>
  <si>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</si>
  <si>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</si>
  <si>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</si>
  <si>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</si>
  <si>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</si>
  <si>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</si>
  <si>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</si>
  <si>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</si>
  <si>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</si>
  <si>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</si>
  <si>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</si>
  <si>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</si>
  <si>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</si>
  <si>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</si>
  <si>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</si>
  <si>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</si>
  <si>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</si>
  <si>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</si>
  <si>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</si>
  <si>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</si>
  <si>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</si>
  <si>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</si>
  <si>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</si>
  <si>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</si>
  <si>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</si>
  <si>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</si>
  <si>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</si>
  <si>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</si>
  <si>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</si>
  <si>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</si>
  <si>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</si>
  <si>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</si>
  <si>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</si>
  <si>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</si>
  <si>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</si>
  <si>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</si>
  <si>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</si>
  <si>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</si>
  <si>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</si>
  <si>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</si>
  <si>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</si>
  <si>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</si>
  <si>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</si>
  <si>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</si>
  <si>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</si>
  <si>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</si>
  <si>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</si>
  <si>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</si>
  <si>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</si>
  <si>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</si>
  <si>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</si>
  <si>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</si>
  <si>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</si>
  <si>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</si>
  <si>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</si>
  <si>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</si>
  <si>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</si>
  <si>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</si>
  <si>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</si>
  <si>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</si>
  <si>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</si>
  <si>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</si>
  <si>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</si>
  <si>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</si>
  <si>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</si>
  <si>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</si>
  <si>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</si>
  <si>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</si>
  <si>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</si>
  <si>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</si>
  <si>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</si>
  <si>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</si>
  <si>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</si>
  <si>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</si>
  <si>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</si>
  <si>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</si>
  <si>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</si>
  <si>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</si>
  <si>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</si>
  <si>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</si>
  <si>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</si>
  <si>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</si>
  <si>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</si>
  <si>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</si>
  <si>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</si>
  <si>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</si>
  <si>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</si>
  <si>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</si>
  <si>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</si>
  <si>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</si>
  <si>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</si>
  <si>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</si>
  <si>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</si>
  <si>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</si>
  <si>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</si>
  <si>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</si>
  <si>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</si>
  <si>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</si>
  <si>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</si>
  <si>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</si>
  <si>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</si>
  <si>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</si>
  <si>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</si>
  <si>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</si>
  <si>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</si>
  <si>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</si>
  <si>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</si>
  <si>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</si>
  <si>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</si>
  <si>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</si>
  <si>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</si>
  <si>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</si>
  <si>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</si>
  <si>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</si>
  <si>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</si>
  <si>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</si>
  <si>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</si>
  <si>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</si>
  <si>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</si>
  <si>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</si>
  <si>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</si>
  <si>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</si>
  <si>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</si>
  <si>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</si>
  <si>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</si>
  <si>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</si>
  <si>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</si>
  <si>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</si>
  <si>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</si>
  <si>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</si>
  <si>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</si>
  <si>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</si>
  <si>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</si>
  <si>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</si>
  <si>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</si>
  <si>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</si>
  <si>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</si>
  <si>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</si>
  <si>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</si>
  <si>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</si>
  <si>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</si>
  <si>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</si>
  <si>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</si>
  <si>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</si>
  <si>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</si>
  <si>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</si>
  <si>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</si>
  <si>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</si>
  <si>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</si>
  <si>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</si>
  <si>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</si>
  <si>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</si>
  <si>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</si>
  <si>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</si>
  <si>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</si>
  <si>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</si>
  <si>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</si>
  <si>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</si>
  <si>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</si>
  <si>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</si>
  <si>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</si>
  <si>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</si>
  <si>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</si>
  <si>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</si>
  <si>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</si>
  <si>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</si>
  <si>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</si>
  <si>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</si>
  <si>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</si>
  <si>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</si>
  <si>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</si>
  <si>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</si>
  <si>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</si>
  <si>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</si>
  <si>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</si>
  <si>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</si>
  <si>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</si>
  <si>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</si>
  <si>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</si>
  <si>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</si>
  <si>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</si>
  <si>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</si>
  <si>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</si>
  <si>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</si>
  <si>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</si>
  <si>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</si>
  <si>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</si>
  <si>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</si>
  <si>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</si>
  <si>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</si>
  <si>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</si>
  <si>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</si>
  <si>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</si>
  <si>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</si>
  <si>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</si>
  <si>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</si>
  <si>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</si>
  <si>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</si>
  <si>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</si>
  <si>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</si>
  <si>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</si>
  <si>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</si>
  <si>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</si>
  <si>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</si>
  <si>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</si>
  <si>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</si>
  <si>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</si>
  <si>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</si>
  <si>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</si>
  <si>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</si>
  <si>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</si>
  <si>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</si>
  <si>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</si>
  <si>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</si>
  <si>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</si>
  <si>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</si>
  <si>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</si>
  <si>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</si>
  <si>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</si>
  <si>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</si>
  <si>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</si>
  <si>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</si>
  <si>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</si>
  <si>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</si>
  <si>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</si>
  <si>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</si>
  <si>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</si>
  <si>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</si>
  <si>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</si>
  <si>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</si>
  <si>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</si>
  <si>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</si>
  <si>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</si>
  <si>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</si>
  <si>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</si>
  <si>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</si>
  <si>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</si>
  <si>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</si>
  <si>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</si>
  <si>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</si>
  <si>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</si>
  <si>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</si>
  <si>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</si>
  <si>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</si>
  <si>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</si>
  <si>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</si>
  <si>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</si>
  <si>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</si>
  <si>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</si>
  <si>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</si>
  <si>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</si>
  <si>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</si>
  <si>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</si>
  <si>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</si>
  <si>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</si>
  <si>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</si>
  <si>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</si>
  <si>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</si>
  <si>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</si>
  <si>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</si>
  <si>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</si>
  <si>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</si>
  <si>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</si>
  <si>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</si>
  <si>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</si>
  <si>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</si>
  <si>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</si>
  <si>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</si>
  <si>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</si>
  <si>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</si>
  <si>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</si>
  <si>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</si>
  <si>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</si>
  <si>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</si>
  <si>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</si>
  <si>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</si>
  <si>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</si>
  <si>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</si>
  <si>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</si>
  <si>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</si>
  <si>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</si>
  <si>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</si>
  <si>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</si>
  <si>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</si>
  <si>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</si>
  <si>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</si>
  <si>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</si>
  <si>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</si>
  <si>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</si>
  <si>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</si>
  <si>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</si>
  <si>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</si>
  <si>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</si>
  <si>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</si>
  <si>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</si>
  <si>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</si>
  <si>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</si>
  <si>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</si>
  <si>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</si>
  <si>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</si>
  <si>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</si>
  <si>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</si>
  <si>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</si>
  <si>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</si>
  <si>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</si>
  <si>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</si>
  <si>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</si>
  <si>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</si>
  <si>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</si>
  <si>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</si>
  <si>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</si>
  <si>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</si>
  <si>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</si>
  <si>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</si>
  <si>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</si>
  <si>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</si>
  <si>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</si>
  <si>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</si>
  <si>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</si>
  <si>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</si>
  <si>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</si>
  <si>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</si>
  <si>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</si>
  <si>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</si>
  <si>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</si>
  <si>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</si>
  <si>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</si>
  <si>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</si>
  <si>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</si>
  <si>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</si>
  <si>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</si>
  <si>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</si>
  <si>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</si>
  <si>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</si>
  <si>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</si>
  <si>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</si>
  <si>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</si>
  <si>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</si>
  <si>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</si>
  <si>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</si>
  <si>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</si>
  <si>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</si>
  <si>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</si>
  <si>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</si>
  <si>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</si>
  <si>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</si>
  <si>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</si>
  <si>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</si>
  <si>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</si>
  <si>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</si>
  <si>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</si>
  <si>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</si>
  <si>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</si>
  <si>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</si>
  <si>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</si>
  <si>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</si>
  <si>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</si>
  <si>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</si>
  <si>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</si>
  <si>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</si>
  <si>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</si>
  <si>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</si>
  <si>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</si>
  <si>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</si>
  <si>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</si>
  <si>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</si>
  <si>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</si>
  <si>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</si>
  <si>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</si>
  <si>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</si>
  <si>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</si>
  <si>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</si>
  <si>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</si>
  <si>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</si>
  <si>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</si>
  <si>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</si>
  <si>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</si>
  <si>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</si>
  <si>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</si>
  <si>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</si>
  <si>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</si>
  <si>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</si>
  <si>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</si>
  <si>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</si>
  <si>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</si>
  <si>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</si>
  <si>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</si>
  <si>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</si>
  <si>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</si>
  <si>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</si>
  <si>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</si>
  <si>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</si>
  <si>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</si>
  <si>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</si>
  <si>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</si>
  <si>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</si>
  <si>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</si>
  <si>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</si>
  <si>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</si>
  <si>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</si>
  <si>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</si>
  <si>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</si>
  <si>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</si>
  <si>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</si>
  <si>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</si>
  <si>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</si>
  <si>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</si>
  <si>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</si>
  <si>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</si>
  <si>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</si>
  <si>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</si>
  <si>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</si>
  <si>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</si>
  <si>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</si>
  <si>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</si>
  <si>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</si>
  <si>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</si>
  <si>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</si>
  <si>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</si>
  <si>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</si>
  <si>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</si>
  <si>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</si>
  <si>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</si>
  <si>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</si>
  <si>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</si>
  <si>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</si>
  <si>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</si>
  <si>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</si>
  <si>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</si>
  <si>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</si>
  <si>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</si>
  <si>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</si>
  <si>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</si>
  <si>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</si>
  <si>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</si>
  <si>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</si>
  <si>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</si>
  <si>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</si>
  <si>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</si>
  <si>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</si>
  <si>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</si>
  <si>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</si>
  <si>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</si>
  <si>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</si>
  <si>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</si>
  <si>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</si>
  <si>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</si>
  <si>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</si>
  <si>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</si>
  <si>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</si>
  <si>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</si>
  <si>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</si>
  <si>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</si>
  <si>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</si>
  <si>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</si>
  <si>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</si>
  <si>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</si>
  <si>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</si>
  <si>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</si>
  <si>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</si>
  <si>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</si>
  <si>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</si>
  <si>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</si>
  <si>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</si>
  <si>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</si>
  <si>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</si>
  <si>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</si>
  <si>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</si>
  <si>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</si>
  <si>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</si>
  <si>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</si>
  <si>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</si>
  <si>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</si>
  <si>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</si>
  <si>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</si>
  <si>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</si>
  <si>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</si>
  <si>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</si>
  <si>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</si>
  <si>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</si>
  <si>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</si>
  <si>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</si>
  <si>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</si>
  <si>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</si>
  <si>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</si>
  <si>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</si>
  <si>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</si>
  <si>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</si>
  <si>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</si>
  <si>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</si>
  <si>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</si>
  <si>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</si>
  <si>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</si>
  <si>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</si>
  <si>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</si>
  <si>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</si>
  <si>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</si>
  <si>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</si>
  <si>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</si>
  <si>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</si>
  <si>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</si>
  <si>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</si>
  <si>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</si>
  <si>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</si>
  <si>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</si>
  <si>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</si>
  <si>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</si>
  <si>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</si>
  <si>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</si>
  <si>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</si>
  <si>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</si>
  <si>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</si>
  <si>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</si>
  <si>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</si>
  <si>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</si>
  <si>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</si>
  <si>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</si>
  <si>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</si>
  <si>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</si>
  <si>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</si>
  <si>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</si>
  <si>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</si>
  <si>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</si>
  <si>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</si>
  <si>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</si>
  <si>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</si>
  <si>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</si>
  <si>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</si>
  <si>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</si>
  <si>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</si>
  <si>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</si>
  <si>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</si>
  <si>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</si>
  <si>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</si>
  <si>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</si>
  <si>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</si>
  <si>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</si>
  <si>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</si>
  <si>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</si>
  <si>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</si>
  <si>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</si>
  <si>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</si>
  <si>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</si>
  <si>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</si>
  <si>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</si>
  <si>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</si>
  <si>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</si>
  <si>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</si>
  <si>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</si>
  <si>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</si>
  <si>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</si>
  <si>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</si>
  <si>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</si>
  <si>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</si>
  <si>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</si>
  <si>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</si>
  <si>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</si>
  <si>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</si>
  <si>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</si>
  <si>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</si>
  <si>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</si>
  <si>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</si>
  <si>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</si>
  <si>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</si>
  <si>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</si>
  <si>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</si>
  <si>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</si>
  <si>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</si>
  <si>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</si>
  <si>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</si>
  <si>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</si>
  <si>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</si>
  <si>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</si>
  <si>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</si>
  <si>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</si>
  <si>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</si>
  <si>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</si>
  <si>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</si>
  <si>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</si>
  <si>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</si>
  <si>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</si>
  <si>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</si>
  <si>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</si>
  <si>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</si>
  <si>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</si>
  <si>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</si>
  <si>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</si>
  <si>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</si>
  <si>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</si>
  <si>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</si>
  <si>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</si>
  <si>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</si>
  <si>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</si>
  <si>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</si>
  <si>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</si>
  <si>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</si>
  <si>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</si>
  <si>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</si>
  <si>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</si>
  <si>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</si>
  <si>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</si>
  <si>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</si>
  <si>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</si>
  <si>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</si>
  <si>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</si>
  <si>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</si>
  <si>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</si>
  <si>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</si>
  <si>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</si>
  <si>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</si>
  <si>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</si>
  <si>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</si>
  <si>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</si>
  <si>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</si>
  <si>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</si>
  <si>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</si>
  <si>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</si>
  <si>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</si>
  <si>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</si>
  <si>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</si>
  <si>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</si>
  <si>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</si>
  <si>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</si>
  <si>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</si>
  <si>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</si>
  <si>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</si>
  <si>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</si>
  <si>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</si>
  <si>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</si>
  <si>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</si>
  <si>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</si>
  <si>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</si>
  <si>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</si>
  <si>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</si>
  <si>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</si>
  <si>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</si>
  <si>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</si>
  <si>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</si>
  <si>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</si>
  <si>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</si>
  <si>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</si>
  <si>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</si>
  <si>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</si>
  <si>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</si>
  <si>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</si>
  <si>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</si>
  <si>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</si>
  <si>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</si>
  <si>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</si>
  <si>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</si>
  <si>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</si>
  <si>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</si>
  <si>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</si>
  <si>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</si>
  <si>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</si>
  <si>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</si>
  <si>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</si>
  <si>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</si>
  <si>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</si>
  <si>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</si>
  <si>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</si>
  <si>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</si>
  <si>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</si>
  <si>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</si>
  <si>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</si>
  <si>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</si>
  <si>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</si>
  <si>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</si>
  <si>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</si>
  <si>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</si>
  <si>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</si>
  <si>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</si>
  <si>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</si>
  <si>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</si>
  <si>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</si>
  <si>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</si>
  <si>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</si>
  <si>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</si>
  <si>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</si>
  <si>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</si>
  <si>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</si>
  <si>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</si>
  <si>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</si>
  <si>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</si>
  <si>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</si>
  <si>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</si>
  <si>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</si>
  <si>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</si>
  <si>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</si>
  <si>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</si>
  <si>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</si>
  <si>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</si>
  <si>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</si>
  <si>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</si>
  <si>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</si>
  <si>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</si>
  <si>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</si>
  <si>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</si>
  <si>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</si>
  <si>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</si>
  <si>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</si>
  <si>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</si>
  <si>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</si>
  <si>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</si>
  <si>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</si>
  <si>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</si>
  <si>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</si>
  <si>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</si>
  <si>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</si>
  <si>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</si>
  <si>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</si>
  <si>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</si>
  <si>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</si>
  <si>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</si>
  <si>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</si>
  <si>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</si>
  <si>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</si>
  <si>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</si>
  <si>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</si>
  <si>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</si>
  <si>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</si>
  <si>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</si>
  <si>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</si>
  <si>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</si>
  <si>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</si>
  <si>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</si>
  <si>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</si>
  <si>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</si>
  <si>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</si>
  <si>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</si>
  <si>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</si>
  <si>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</si>
  <si>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</si>
  <si>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</si>
  <si>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</si>
  <si>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</si>
  <si>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</si>
  <si>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</si>
  <si>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</si>
  <si>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</si>
  <si>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</si>
  <si>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</si>
  <si>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</si>
  <si>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</si>
  <si>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</si>
  <si>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</si>
  <si>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</si>
  <si>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</si>
  <si>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</si>
  <si>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</si>
  <si>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</si>
  <si>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</si>
  <si>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</si>
  <si>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</si>
  <si>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</si>
  <si>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</si>
  <si>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</si>
  <si>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</si>
  <si>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</si>
  <si>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</si>
  <si>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</si>
  <si>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</si>
  <si>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</si>
  <si>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</si>
  <si>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</si>
  <si>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</si>
  <si>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</si>
  <si>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</si>
  <si>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</si>
  <si>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</si>
  <si>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</si>
  <si>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</si>
  <si>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</si>
  <si>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</si>
  <si>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</si>
  <si>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</si>
  <si>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</si>
  <si>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</si>
  <si>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</si>
  <si>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</si>
  <si>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</si>
  <si>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</si>
  <si>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</si>
  <si>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</si>
  <si>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</si>
  <si>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</si>
  <si>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</si>
  <si>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</si>
  <si>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</si>
  <si>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</si>
  <si>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</si>
  <si>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</si>
  <si>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</si>
  <si>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</si>
  <si>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</si>
  <si>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</si>
  <si>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</si>
  <si>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</si>
  <si>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</si>
  <si>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</si>
  <si>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</si>
  <si>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</si>
  <si>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</si>
  <si>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</si>
  <si>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</si>
  <si>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</si>
  <si>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</si>
  <si>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</si>
  <si>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</si>
  <si>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</si>
  <si>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</si>
  <si>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</si>
  <si>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</si>
  <si>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</si>
  <si>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</si>
  <si>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</si>
  <si>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</si>
  <si>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</si>
  <si>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</si>
  <si>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</si>
  <si>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</si>
  <si>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</si>
  <si>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</si>
  <si>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</si>
  <si>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</si>
  <si>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</si>
  <si>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</si>
  <si>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</si>
  <si>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</si>
  <si>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</si>
  <si>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</si>
  <si>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</si>
  <si>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</si>
  <si>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</si>
  <si>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</si>
  <si>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</si>
  <si>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</si>
  <si>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</si>
  <si>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</si>
  <si>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</si>
  <si>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</si>
  <si>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</si>
  <si>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</si>
  <si>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</si>
  <si>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</si>
  <si>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</si>
  <si>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</si>
  <si>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</si>
  <si>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</si>
  <si>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</si>
  <si>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</si>
  <si>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</si>
  <si>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</si>
  <si>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</si>
  <si>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</si>
  <si>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</si>
  <si>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</si>
  <si>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</si>
  <si>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</si>
  <si>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</si>
  <si>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</si>
  <si>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</si>
  <si>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</si>
  <si>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</si>
  <si>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</si>
  <si>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</si>
  <si>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</si>
  <si>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</si>
  <si>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</si>
  <si>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</si>
  <si>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</si>
  <si>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</si>
  <si>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</si>
  <si>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</si>
  <si>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</si>
  <si>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</si>
  <si>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</si>
  <si>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</si>
  <si>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</si>
  <si>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</si>
  <si>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</si>
  <si>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</si>
  <si>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</si>
  <si>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</si>
  <si>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</si>
  <si>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</si>
  <si>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</si>
  <si>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</si>
  <si>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</si>
  <si>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</si>
  <si>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</si>
  <si>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</si>
  <si>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</si>
  <si>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</si>
  <si>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</si>
  <si>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</si>
  <si>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</si>
  <si>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</si>
  <si>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</si>
  <si>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</si>
  <si>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</si>
  <si>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</si>
  <si>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</si>
  <si>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</si>
  <si>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</si>
  <si>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</si>
  <si>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</si>
  <si>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</si>
  <si>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</si>
  <si>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</si>
  <si>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</si>
  <si>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</si>
  <si>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</si>
  <si>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</si>
  <si>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</si>
  <si>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</si>
  <si>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</si>
  <si>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</si>
  <si>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</si>
  <si>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</si>
  <si>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</si>
  <si>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</si>
  <si>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</si>
  <si>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</si>
  <si>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</si>
  <si>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</si>
  <si>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</si>
  <si>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</si>
  <si>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</si>
  <si>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</si>
  <si>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</si>
  <si>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</si>
  <si>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</si>
  <si>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</si>
  <si>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</si>
  <si>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</si>
  <si>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</si>
  <si>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</si>
  <si>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</si>
  <si>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</si>
  <si>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</si>
  <si>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</si>
  <si>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</si>
  <si>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</si>
  <si>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</si>
  <si>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</si>
  <si>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</si>
  <si>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</si>
  <si>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</si>
  <si>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</si>
  <si>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</si>
  <si>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</si>
  <si>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</si>
  <si>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</si>
  <si>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</si>
  <si>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</si>
  <si>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</si>
  <si>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</si>
  <si>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</si>
  <si>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</si>
  <si>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</si>
  <si>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</si>
  <si>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</si>
  <si>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</si>
  <si>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</si>
  <si>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</si>
  <si>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</si>
  <si>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</si>
  <si>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</si>
  <si>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</si>
  <si>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</si>
  <si>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</si>
  <si>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</si>
  <si>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</si>
  <si>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</si>
  <si>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</si>
  <si>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</si>
  <si>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</si>
  <si>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</si>
  <si>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</si>
  <si>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</si>
  <si>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</si>
  <si>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</si>
  <si>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</si>
  <si>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</si>
  <si>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</si>
  <si>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</si>
  <si>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</si>
  <si>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</si>
  <si>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</si>
  <si>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</si>
  <si>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</si>
  <si>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</si>
  <si>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</si>
  <si>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</si>
  <si>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</si>
  <si>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</si>
  <si>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</si>
  <si>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</si>
  <si>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</si>
  <si>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</si>
  <si>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</si>
  <si>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</si>
  <si>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</si>
  <si>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</si>
  <si>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</si>
  <si>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</si>
  <si>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</si>
  <si>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</si>
  <si>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</si>
  <si>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</si>
  <si>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</si>
  <si>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</si>
  <si>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</si>
  <si>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</si>
  <si>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</si>
  <si>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</si>
  <si>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</si>
  <si>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</si>
  <si>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</si>
  <si>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</si>
  <si>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</si>
  <si>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</si>
  <si>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</si>
  <si>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</si>
  <si>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</si>
  <si>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</si>
  <si>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</si>
  <si>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</si>
  <si>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</si>
  <si>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</si>
  <si>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</si>
  <si>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</si>
  <si>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</si>
  <si>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</si>
  <si>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</si>
  <si>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</si>
  <si>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</si>
  <si>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</si>
  <si>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</si>
  <si>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</si>
  <si>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</si>
  <si>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</si>
  <si>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</si>
  <si>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</si>
  <si>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</si>
  <si>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</si>
  <si>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</si>
  <si>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</si>
  <si>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</si>
  <si>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</si>
  <si>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</si>
  <si>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</si>
  <si>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</si>
  <si>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</si>
  <si>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</si>
  <si>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</si>
  <si>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</si>
  <si>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</si>
  <si>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</si>
  <si>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</si>
  <si>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</si>
  <si>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</si>
  <si>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</si>
  <si>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</si>
  <si>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</si>
  <si>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</si>
  <si>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</si>
  <si>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</si>
  <si>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</si>
  <si>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</si>
  <si>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</si>
  <si>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</si>
  <si>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</si>
  <si>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</si>
  <si>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</si>
  <si>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</si>
  <si>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</si>
  <si>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</si>
  <si>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</si>
  <si>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</si>
  <si>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</si>
  <si>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</si>
  <si>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</si>
  <si>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</si>
  <si>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</si>
  <si>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</si>
  <si>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</si>
  <si>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</si>
  <si>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</si>
  <si>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</si>
  <si>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</si>
  <si>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</si>
  <si>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</si>
  <si>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</si>
  <si>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</si>
  <si>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</si>
  <si>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</si>
  <si>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</si>
  <si>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</si>
  <si>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</si>
  <si>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</si>
  <si>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</si>
  <si>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</si>
  <si>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</si>
  <si>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</si>
  <si>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</si>
  <si>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</si>
  <si>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</si>
  <si>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</si>
  <si>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</si>
  <si>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</si>
  <si>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</si>
  <si>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</si>
  <si>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</si>
  <si>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</si>
  <si>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</si>
  <si>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</si>
  <si>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</si>
  <si>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</si>
  <si>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</si>
  <si>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</si>
  <si>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</si>
  <si>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</si>
  <si>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</si>
  <si>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</si>
  <si>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</si>
  <si>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</si>
  <si>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</si>
  <si>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</si>
  <si>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</si>
  <si>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</si>
  <si>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</si>
  <si>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</si>
  <si>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</si>
  <si>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</si>
  <si>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</si>
  <si>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</si>
  <si>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</si>
  <si>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</si>
  <si>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</si>
  <si>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</si>
  <si>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</si>
  <si>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</si>
  <si>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</si>
  <si>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</si>
  <si>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</si>
  <si>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</si>
  <si>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</si>
  <si>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</si>
  <si>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</si>
  <si>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</si>
  <si>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</si>
  <si>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</si>
  <si>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</si>
  <si>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</si>
  <si>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</si>
  <si>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</si>
  <si>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</si>
  <si>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</si>
  <si>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</si>
  <si>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</si>
  <si>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</si>
  <si>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</si>
  <si>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</si>
  <si>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</si>
  <si>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</si>
  <si>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</si>
  <si>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</si>
  <si>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</si>
  <si>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</si>
  <si>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</si>
  <si>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</si>
  <si>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</si>
  <si>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</si>
  <si>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</si>
  <si>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</si>
  <si>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</si>
  <si>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</si>
  <si>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</si>
  <si>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</si>
  <si>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</si>
  <si>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</si>
  <si>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</si>
  <si>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</si>
  <si>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</si>
  <si>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</si>
  <si>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</si>
  <si>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</si>
  <si>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</si>
  <si>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</si>
  <si>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</si>
  <si>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</si>
  <si>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</si>
  <si>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</si>
  <si>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</si>
  <si>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</si>
  <si>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</si>
  <si>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</si>
  <si>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</si>
  <si>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</si>
  <si>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</si>
  <si>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</si>
  <si>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</si>
  <si>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</si>
  <si>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</si>
  <si>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</si>
  <si>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</si>
  <si>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</si>
  <si>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</si>
  <si>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</si>
  <si>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</si>
  <si>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</si>
  <si>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</si>
  <si>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</si>
  <si>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</si>
  <si>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</si>
  <si>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</si>
  <si>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</si>
  <si>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</si>
  <si>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</si>
  <si>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</si>
  <si>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</si>
  <si>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</si>
  <si>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</si>
  <si>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</si>
  <si>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</si>
  <si>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</si>
  <si>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</si>
  <si>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</si>
  <si>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</si>
  <si>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</si>
  <si>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</si>
  <si>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</si>
  <si>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</si>
  <si>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</si>
  <si>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</si>
  <si>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</si>
  <si>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</si>
  <si>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</si>
  <si>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</si>
  <si>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</si>
  <si>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</si>
  <si>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</si>
  <si>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</si>
  <si>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</si>
  <si>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</si>
  <si>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</si>
  <si>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</si>
  <si>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</si>
  <si>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</si>
  <si>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</si>
  <si>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</si>
  <si>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</si>
  <si>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</si>
  <si>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</si>
  <si>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</si>
  <si>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</si>
  <si>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</si>
  <si>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</si>
  <si>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</si>
  <si>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</si>
  <si>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</si>
  <si>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</si>
  <si>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</si>
  <si>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</si>
  <si>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</si>
  <si>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</si>
  <si>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</si>
  <si>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</si>
  <si>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</si>
  <si>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</si>
  <si>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</si>
  <si>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</si>
  <si>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</si>
  <si>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</si>
  <si>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</si>
  <si>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</si>
  <si>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</si>
  <si>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</si>
  <si>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</si>
  <si>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</si>
  <si>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</si>
  <si>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</si>
  <si>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</si>
  <si>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</si>
  <si>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</si>
  <si>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</si>
  <si>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</si>
  <si>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</si>
  <si>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</si>
  <si>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</si>
  <si>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</si>
  <si>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</si>
  <si>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</si>
  <si>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</si>
  <si>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</si>
  <si>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</si>
  <si>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</si>
  <si>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</si>
  <si>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</si>
  <si>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</si>
  <si>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</si>
  <si>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</si>
  <si>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</si>
  <si>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</si>
  <si>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</si>
  <si>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</si>
  <si>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</si>
  <si>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</si>
  <si>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</si>
  <si>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</si>
  <si>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</si>
  <si>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</si>
  <si>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</si>
  <si>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</si>
  <si>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</si>
  <si>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</si>
  <si>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</si>
  <si>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</si>
  <si>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</si>
  <si>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</si>
  <si>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</si>
  <si>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</si>
  <si>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</si>
  <si>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</si>
  <si>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</si>
  <si>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</si>
  <si>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</si>
  <si>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</si>
  <si>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</si>
  <si>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</si>
  <si>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</si>
  <si>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</si>
  <si>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</si>
  <si>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</si>
  <si>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</si>
  <si>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</si>
  <si>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</si>
  <si>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</si>
  <si>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</si>
  <si>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</si>
  <si>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</si>
  <si>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</si>
  <si>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</si>
  <si>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</si>
  <si>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</si>
  <si>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</si>
  <si>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</si>
  <si>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</si>
  <si>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</si>
  <si>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</si>
  <si>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</si>
  <si>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</si>
  <si>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</si>
  <si>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</si>
  <si>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</si>
  <si>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</si>
  <si>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</si>
  <si>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</si>
  <si>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</si>
  <si>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</si>
  <si>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</si>
  <si>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</si>
  <si>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</si>
  <si>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</si>
  <si>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</si>
  <si>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</si>
  <si>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</si>
  <si>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</si>
  <si>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</si>
  <si>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</si>
  <si>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</si>
  <si>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</si>
  <si>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</si>
  <si>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</si>
  <si>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</si>
  <si>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</si>
  <si>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</si>
  <si>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</si>
  <si>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</si>
  <si>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</si>
  <si>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</si>
  <si>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</si>
  <si>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</si>
  <si>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</si>
  <si>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</si>
  <si>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</si>
  <si>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</si>
  <si>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</si>
  <si>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</si>
  <si>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</si>
  <si>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</si>
  <si>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</si>
  <si>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</si>
  <si>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</si>
  <si>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</si>
  <si>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</si>
  <si>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</si>
  <si>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</si>
  <si>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</si>
  <si>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</si>
  <si>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</si>
  <si>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</si>
  <si>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</si>
  <si>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</si>
  <si>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</si>
  <si>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</si>
  <si>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</si>
  <si>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</si>
  <si>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</si>
  <si>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</si>
  <si>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</si>
  <si>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</si>
  <si>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</si>
  <si>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</si>
  <si>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</si>
  <si>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</si>
  <si>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</si>
  <si>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</si>
  <si>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</si>
  <si>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</si>
  <si>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</si>
  <si>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</si>
  <si>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</si>
  <si>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</si>
  <si>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</si>
  <si>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</si>
  <si>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</si>
  <si>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</si>
  <si>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</si>
  <si>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</si>
  <si>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</si>
  <si>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</si>
  <si>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</si>
  <si>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</si>
  <si>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</si>
  <si>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</si>
  <si>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</si>
  <si>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</si>
  <si>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</si>
  <si>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</si>
  <si>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</si>
  <si>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</si>
  <si>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</si>
  <si>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</si>
  <si>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</si>
  <si>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</si>
  <si>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</si>
  <si>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</si>
  <si>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</si>
  <si>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</si>
  <si>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</si>
  <si>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</si>
  <si>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</si>
  <si>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</si>
  <si>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</si>
  <si>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</si>
  <si>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</si>
  <si>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</si>
  <si>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</si>
  <si>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</si>
  <si>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</si>
  <si>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</si>
  <si>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</si>
  <si>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</si>
  <si>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</si>
  <si>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</si>
  <si>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</si>
  <si>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</si>
  <si>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</si>
  <si>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</si>
  <si>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</si>
  <si>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</si>
  <si>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</si>
  <si>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</si>
  <si>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</si>
  <si>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</si>
  <si>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</si>
  <si>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</si>
  <si>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</si>
  <si>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</si>
  <si>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</si>
  <si>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</si>
  <si>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</si>
  <si>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</si>
  <si>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</si>
  <si>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</si>
  <si>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</si>
  <si>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</si>
  <si>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</si>
  <si>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</si>
  <si>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</si>
  <si>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</si>
  <si>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</si>
  <si>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</si>
  <si>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</si>
  <si>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</si>
  <si>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</si>
  <si>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</si>
  <si>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</si>
  <si>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</si>
  <si>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</si>
  <si>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</si>
  <si>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</si>
  <si>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</si>
  <si>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</si>
  <si>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</si>
  <si>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</si>
  <si>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</si>
  <si>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</si>
  <si>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</si>
  <si>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</si>
  <si>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</si>
  <si>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</si>
  <si>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</si>
  <si>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</si>
  <si>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</si>
  <si>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</si>
  <si>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</si>
  <si>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</si>
  <si>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</si>
  <si>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</si>
  <si>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</si>
  <si>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</si>
  <si>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</si>
  <si>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</si>
  <si>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</si>
  <si>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</si>
  <si>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</si>
  <si>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</si>
  <si>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</si>
  <si>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</si>
  <si>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</si>
  <si>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</si>
  <si>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</si>
  <si>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</si>
  <si>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</si>
  <si>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</si>
  <si>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</si>
  <si>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</si>
  <si>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</si>
  <si>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</si>
  <si>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</si>
  <si>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</si>
  <si>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</si>
  <si>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</si>
  <si>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</si>
  <si>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</si>
  <si>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</si>
  <si>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</si>
  <si>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</si>
  <si>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</si>
  <si>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</si>
  <si>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</si>
  <si>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</si>
  <si>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</si>
  <si>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</si>
  <si>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</si>
  <si>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</si>
  <si>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</si>
  <si>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</si>
  <si>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</si>
  <si>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</si>
  <si>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</si>
  <si>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</si>
  <si>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</si>
  <si>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</si>
  <si>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</si>
  <si>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</si>
  <si>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</si>
  <si>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</si>
  <si>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</si>
  <si>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</si>
  <si>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</si>
  <si>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</si>
  <si>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</si>
  <si>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</si>
  <si>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</si>
  <si>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</si>
  <si>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</si>
  <si>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</si>
  <si>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</si>
  <si>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</si>
  <si>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</si>
  <si>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</si>
  <si>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</si>
  <si>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</si>
  <si>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</si>
  <si>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</si>
  <si>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</si>
  <si>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</si>
  <si>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</si>
  <si>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</si>
  <si>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</si>
  <si>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</si>
  <si>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</si>
  <si>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</si>
  <si>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</si>
  <si>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</si>
  <si>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</si>
  <si>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</si>
  <si>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</si>
  <si>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</si>
  <si>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</si>
  <si>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</si>
  <si>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</si>
  <si>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</si>
  <si>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</si>
  <si>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</si>
  <si>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</si>
  <si>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</si>
  <si>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</si>
  <si>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</si>
  <si>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</si>
  <si>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</si>
  <si>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</si>
  <si>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</si>
  <si>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</si>
  <si>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</si>
  <si>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</si>
  <si>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</si>
  <si>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</si>
  <si>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</si>
  <si>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</si>
  <si>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</si>
  <si>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</si>
  <si>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</si>
  <si>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</si>
  <si>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</si>
  <si>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</si>
  <si>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</si>
  <si>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</si>
  <si>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</si>
  <si>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</si>
  <si>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</si>
  <si>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</si>
  <si>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</si>
  <si>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</si>
  <si>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</si>
  <si>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</si>
  <si>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</si>
  <si>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</si>
  <si>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</si>
  <si>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</si>
  <si>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</si>
  <si>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</si>
  <si>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</si>
  <si>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</si>
  <si>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</si>
  <si>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</si>
  <si>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</si>
  <si>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</si>
  <si>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</si>
  <si>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</si>
  <si>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</si>
  <si>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</si>
  <si>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</si>
  <si>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</si>
  <si>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</si>
  <si>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</si>
  <si>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</si>
  <si>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</si>
  <si>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</si>
  <si>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</si>
  <si>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</si>
  <si>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</si>
  <si>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</si>
  <si>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</si>
  <si>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</si>
  <si>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</si>
  <si>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</si>
  <si>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</si>
  <si>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</si>
  <si>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</si>
  <si>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</si>
  <si>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</si>
  <si>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</si>
  <si>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</si>
  <si>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</si>
  <si>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</si>
  <si>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</si>
  <si>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</si>
  <si>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</si>
  <si>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</si>
  <si>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</si>
  <si>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</si>
  <si>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</si>
  <si>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</si>
  <si>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</si>
  <si>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</si>
  <si>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</si>
  <si>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</si>
  <si>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</si>
  <si>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</si>
  <si>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</si>
  <si>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</si>
  <si>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</si>
  <si>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</si>
  <si>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</si>
  <si>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</si>
  <si>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</si>
  <si>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</si>
  <si>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</si>
  <si>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</si>
  <si>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</si>
  <si>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</si>
  <si>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</si>
  <si>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</si>
  <si>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</si>
  <si>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</si>
  <si>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</si>
  <si>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</si>
  <si>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</si>
  <si>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</si>
  <si>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</si>
  <si>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</si>
  <si>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</si>
  <si>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</si>
  <si>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</si>
  <si>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</si>
  <si>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</si>
  <si>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</si>
  <si>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</si>
  <si>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</si>
  <si>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</si>
  <si>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</si>
  <si>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</si>
  <si>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</si>
  <si>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</si>
  <si>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</si>
  <si>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</si>
  <si>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</si>
  <si>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</si>
  <si>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</si>
  <si>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</si>
  <si>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</si>
  <si>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</si>
  <si>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</si>
  <si>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</si>
  <si>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</si>
  <si>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</si>
  <si>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</si>
  <si>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</si>
  <si>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</si>
  <si>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</si>
  <si>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</si>
  <si>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</si>
  <si>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</si>
  <si>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</si>
  <si>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</si>
  <si>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</si>
  <si>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</si>
  <si>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</si>
  <si>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</si>
  <si>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</si>
  <si>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</si>
  <si>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</si>
  <si>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</si>
  <si>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</si>
  <si>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</si>
  <si>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</si>
  <si>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</si>
  <si>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</si>
  <si>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</si>
  <si>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</si>
  <si>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</si>
  <si>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</si>
  <si>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</si>
  <si>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</si>
  <si>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</si>
  <si>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</si>
  <si>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</si>
  <si>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</si>
  <si>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</si>
  <si>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</si>
  <si>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</si>
  <si>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</si>
  <si>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</si>
  <si>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</si>
  <si>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</si>
  <si>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</si>
  <si>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</si>
  <si>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</si>
  <si>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</si>
  <si>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</si>
  <si>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</si>
  <si>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</si>
  <si>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</si>
  <si>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</si>
  <si>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</si>
  <si>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</si>
  <si>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</si>
  <si>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</si>
  <si>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</si>
  <si>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</si>
  <si>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</si>
  <si>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</si>
  <si>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</si>
  <si>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</si>
  <si>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</si>
  <si>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</si>
  <si>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</si>
  <si>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</si>
  <si>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</si>
  <si>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</si>
  <si>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</si>
  <si>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</si>
  <si>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</si>
  <si>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</si>
  <si>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</si>
  <si>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</si>
  <si>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</si>
  <si>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</si>
  <si>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</si>
  <si>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</si>
  <si>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</si>
  <si>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</si>
  <si>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</si>
  <si>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</si>
  <si>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</si>
  <si>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</si>
  <si>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</si>
  <si>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</si>
  <si>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</si>
  <si>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</si>
  <si>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</si>
  <si>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</si>
  <si>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</si>
  <si>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</si>
  <si>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</si>
  <si>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</si>
  <si>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</si>
  <si>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</si>
  <si>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</si>
  <si>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</si>
  <si>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</si>
  <si>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</si>
  <si>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</si>
  <si>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</si>
  <si>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</si>
  <si>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</si>
  <si>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</si>
  <si>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</si>
  <si>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</si>
  <si>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</si>
  <si>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</si>
  <si>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</si>
  <si>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</si>
  <si>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</si>
  <si>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</si>
  <si>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</si>
  <si>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</si>
  <si>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</si>
  <si>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</si>
  <si>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</si>
  <si>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</si>
  <si>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</si>
  <si>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</si>
  <si>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</si>
  <si>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</si>
  <si>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</si>
  <si>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</si>
  <si>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</si>
  <si>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</si>
  <si>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</si>
  <si>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</si>
  <si>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</si>
  <si>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</si>
  <si>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</si>
  <si>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</si>
  <si>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</si>
  <si>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</si>
  <si>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</si>
  <si>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</si>
  <si>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</si>
  <si>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</si>
  <si>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</si>
  <si>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</si>
  <si>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</si>
  <si>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</si>
  <si>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</si>
  <si>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</si>
  <si>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</si>
  <si>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</si>
  <si>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</si>
  <si>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</si>
  <si>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</si>
  <si>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</si>
  <si>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</si>
  <si>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</si>
  <si>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</si>
  <si>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</si>
  <si>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</si>
  <si>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</si>
  <si>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</si>
  <si>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</si>
  <si>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</si>
  <si>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</si>
  <si>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</si>
  <si>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</si>
  <si>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</si>
  <si>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</si>
  <si>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</si>
  <si>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</si>
  <si>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</si>
  <si>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</si>
  <si>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</si>
  <si>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</si>
  <si>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</si>
  <si>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</si>
  <si>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</si>
  <si>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</si>
  <si>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</si>
  <si>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</si>
  <si>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</si>
  <si>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</si>
  <si>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</si>
  <si>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</si>
  <si>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</si>
  <si>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</si>
  <si>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</si>
  <si>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</si>
  <si>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</si>
  <si>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</si>
  <si>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</si>
  <si>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</si>
  <si>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</si>
  <si>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</si>
  <si>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</si>
  <si>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</si>
  <si>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</si>
  <si>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</si>
  <si>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</si>
  <si>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</si>
  <si>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</si>
  <si>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</si>
  <si>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</si>
  <si>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</si>
  <si>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</si>
  <si>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</si>
  <si>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</si>
  <si>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</si>
  <si>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</si>
  <si>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</si>
  <si>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</si>
  <si>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</si>
  <si>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</si>
  <si>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</si>
  <si>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</si>
  <si>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</si>
  <si>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</si>
  <si>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</si>
  <si>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</si>
  <si>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</si>
  <si>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</si>
  <si>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</si>
  <si>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</si>
  <si>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</si>
  <si>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</si>
  <si>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</si>
  <si>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</si>
  <si>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</si>
  <si>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</si>
  <si>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</si>
  <si>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</si>
  <si>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</si>
  <si>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</si>
  <si>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</si>
  <si>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</si>
  <si>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</si>
  <si>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</si>
  <si>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</si>
  <si>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</si>
  <si>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</si>
  <si>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</si>
  <si>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</si>
  <si>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</si>
  <si>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</si>
  <si>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</si>
  <si>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</si>
  <si>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</si>
  <si>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</si>
  <si>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</si>
  <si>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</si>
  <si>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</si>
  <si>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</si>
  <si>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</si>
  <si>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</si>
  <si>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</si>
  <si>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</si>
  <si>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</si>
  <si>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</si>
  <si>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</si>
  <si>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</si>
  <si>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</si>
  <si>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</si>
  <si>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</si>
  <si>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</si>
  <si>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</si>
  <si>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</si>
  <si>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</si>
  <si>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</si>
  <si>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</si>
  <si>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</si>
  <si>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</si>
  <si>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</si>
  <si>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</si>
  <si>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</si>
  <si>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</si>
  <si>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</si>
  <si>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</si>
  <si>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</si>
  <si>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</si>
  <si>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</si>
  <si>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</si>
  <si>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</si>
  <si>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</si>
  <si>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</si>
  <si>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</si>
  <si>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</si>
  <si>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</si>
  <si>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</si>
  <si>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</si>
  <si>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</si>
  <si>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</si>
  <si>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</si>
  <si>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</si>
  <si>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</si>
  <si>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</si>
  <si>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</si>
  <si>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</si>
  <si>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</si>
  <si>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</si>
  <si>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</si>
  <si>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</si>
  <si>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</si>
  <si>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</si>
  <si>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</si>
  <si>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</si>
  <si>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</si>
  <si>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</si>
  <si>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</si>
  <si>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</si>
  <si>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</si>
  <si>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</si>
  <si>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</si>
  <si>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</si>
  <si>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</si>
  <si>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</si>
  <si>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</si>
  <si>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</si>
  <si>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</si>
  <si>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</si>
  <si>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</si>
  <si>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</si>
  <si>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</si>
  <si>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</si>
  <si>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</si>
  <si>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</si>
  <si>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</si>
  <si>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</si>
  <si>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</si>
  <si>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</si>
  <si>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</si>
  <si>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</si>
  <si>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</si>
  <si>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</si>
  <si>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</si>
  <si>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</si>
  <si>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</si>
  <si>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</si>
  <si>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</si>
  <si>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</si>
  <si>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</si>
  <si>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</si>
  <si>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</si>
  <si>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</si>
  <si>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</si>
  <si>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</si>
  <si>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</si>
  <si>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</si>
  <si>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</si>
  <si>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</si>
  <si>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</si>
  <si>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</si>
  <si>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</si>
  <si>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</si>
  <si>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</si>
  <si>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</si>
  <si>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</si>
  <si>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</si>
  <si>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</si>
  <si>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</si>
  <si>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</si>
  <si>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</si>
  <si>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</si>
  <si>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</si>
  <si>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</si>
  <si>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</si>
  <si>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</si>
  <si>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</si>
  <si>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</si>
  <si>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</si>
  <si>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</si>
  <si>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</si>
  <si>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</si>
  <si>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</si>
  <si>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</si>
  <si>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</si>
  <si>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</si>
  <si>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</si>
  <si>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</si>
  <si>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</si>
  <si>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</si>
  <si>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</si>
  <si>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</si>
  <si>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</si>
  <si>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</si>
  <si>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</si>
  <si>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</si>
  <si>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</si>
  <si>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</si>
  <si>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</si>
  <si>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</si>
  <si>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</si>
  <si>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</si>
  <si>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</si>
  <si>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</si>
  <si>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</si>
  <si>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</si>
  <si>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</si>
  <si>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</si>
  <si>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</si>
  <si>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</si>
  <si>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</si>
  <si>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</si>
  <si>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</si>
  <si>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</si>
  <si>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</si>
  <si>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</si>
  <si>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</si>
  <si>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</si>
  <si>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</si>
  <si>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</si>
  <si>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</si>
  <si>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</si>
  <si>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</si>
  <si>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</si>
  <si>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</si>
  <si>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</si>
  <si>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</si>
  <si>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</si>
  <si>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</si>
  <si>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</si>
  <si>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</si>
  <si>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</si>
  <si>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</si>
  <si>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</si>
  <si>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</si>
  <si>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</si>
  <si>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</si>
  <si>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</si>
  <si>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</si>
  <si>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</si>
  <si>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</si>
  <si>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</si>
  <si>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</si>
  <si>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</si>
  <si>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</si>
  <si>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</si>
  <si>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</si>
  <si>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</si>
  <si>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</si>
  <si>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</si>
  <si>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</si>
  <si>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</si>
  <si>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</si>
  <si>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</si>
  <si>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</si>
  <si>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</si>
  <si>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</si>
  <si>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</si>
  <si>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</si>
  <si>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</si>
  <si>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</si>
  <si>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</si>
  <si>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</si>
  <si>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</si>
  <si>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</si>
  <si>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</si>
  <si>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</si>
  <si>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</si>
  <si>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</si>
  <si>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</si>
  <si>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</si>
  <si>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</si>
  <si>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</si>
  <si>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</si>
  <si>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</si>
  <si>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</si>
  <si>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</si>
  <si>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</si>
  <si>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</si>
  <si>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</si>
  <si>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</si>
  <si>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</si>
  <si>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</si>
  <si>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</si>
  <si>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</si>
  <si>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</si>
  <si>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</si>
  <si>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</si>
  <si>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</si>
  <si>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</si>
  <si>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</si>
  <si>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</si>
  <si>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</si>
  <si>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</si>
  <si>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</si>
  <si>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</si>
  <si>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</si>
  <si>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</si>
  <si>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</si>
  <si>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</si>
  <si>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</si>
  <si>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</si>
  <si>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</si>
  <si>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</si>
  <si>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</si>
  <si>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</si>
  <si>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</si>
  <si>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</si>
  <si>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</si>
  <si>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</si>
  <si>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</si>
  <si>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</si>
  <si>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</si>
  <si>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</si>
  <si>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</si>
  <si>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</si>
  <si>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</si>
  <si>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</si>
  <si>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</si>
  <si>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</si>
  <si>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</si>
  <si>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</si>
  <si>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</si>
  <si>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</si>
  <si>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</si>
  <si>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</si>
  <si>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</si>
  <si>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</si>
  <si>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</si>
  <si>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</si>
  <si>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</si>
  <si>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</si>
  <si>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</si>
  <si>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</si>
  <si>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</si>
  <si>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</si>
  <si>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</si>
  <si>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</si>
  <si>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</si>
  <si>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</si>
  <si>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</si>
  <si>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</si>
  <si>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</si>
  <si>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</si>
  <si>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</si>
  <si>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</si>
  <si>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</si>
  <si>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</si>
  <si>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</si>
  <si>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</si>
  <si>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</si>
  <si>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</si>
  <si>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</si>
  <si>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</si>
  <si>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</si>
  <si>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</si>
  <si>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</si>
  <si>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</si>
  <si>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</si>
  <si>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</si>
  <si>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</si>
  <si>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</si>
  <si>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</si>
  <si>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</si>
  <si>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</si>
  <si>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</si>
  <si>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</si>
  <si>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</si>
  <si>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</si>
  <si>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</si>
  <si>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</si>
  <si>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</si>
  <si>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</si>
  <si>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</si>
  <si>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</si>
  <si>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</si>
  <si>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</si>
  <si>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</si>
  <si>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</si>
  <si>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</si>
  <si>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</si>
  <si>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</si>
  <si>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</si>
  <si>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</si>
  <si>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</si>
  <si>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</si>
  <si>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</si>
  <si>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</si>
  <si>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</si>
  <si>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</si>
  <si>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</si>
  <si>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</si>
  <si>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</si>
  <si>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</si>
  <si>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</si>
  <si>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</si>
  <si>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</si>
  <si>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</si>
  <si>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</si>
  <si>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</si>
  <si>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</si>
  <si>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</si>
  <si>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</si>
  <si>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</si>
  <si>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</si>
  <si>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</si>
  <si>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</si>
  <si>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</si>
  <si>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</si>
  <si>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</si>
  <si>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</si>
  <si>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</si>
  <si>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</si>
  <si>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</si>
  <si>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</si>
  <si>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</si>
  <si>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</si>
  <si>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</si>
  <si>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</si>
  <si>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</si>
  <si>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</si>
  <si>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</si>
  <si>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</si>
  <si>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</si>
  <si>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</si>
  <si>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</si>
  <si>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</si>
  <si>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</si>
  <si>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</si>
  <si>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</si>
  <si>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</si>
  <si>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</si>
  <si>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</si>
  <si>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</si>
  <si>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</si>
  <si>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</si>
  <si>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</si>
  <si>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</si>
  <si>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</si>
  <si>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</si>
  <si>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</si>
  <si>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</si>
  <si>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</si>
  <si>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</si>
  <si>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</si>
  <si>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</si>
  <si>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</si>
  <si>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</si>
  <si>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</si>
  <si>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</si>
  <si>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</si>
  <si>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</si>
  <si>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</si>
  <si>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</si>
  <si>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</si>
  <si>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</si>
  <si>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</si>
  <si>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</si>
  <si>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</si>
  <si>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</si>
  <si>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</si>
  <si>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</si>
  <si>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</si>
  <si>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</si>
  <si>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</si>
  <si>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</si>
  <si>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</si>
  <si>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</si>
  <si>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</si>
  <si>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</si>
  <si>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</si>
  <si>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</si>
  <si>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</si>
  <si>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</si>
  <si>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</si>
  <si>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</si>
  <si>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</si>
  <si>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</si>
  <si>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</si>
  <si>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</si>
  <si>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</si>
  <si>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</si>
  <si>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</si>
  <si>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</si>
  <si>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</si>
  <si>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</si>
  <si>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</si>
  <si>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</si>
  <si>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</si>
  <si>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</si>
  <si>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</si>
  <si>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</si>
  <si>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</si>
  <si>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</si>
  <si>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</si>
  <si>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</si>
  <si>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</si>
  <si>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</si>
  <si>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</si>
  <si>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</si>
  <si>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</si>
  <si>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</si>
  <si>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</si>
  <si>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</si>
  <si>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</si>
  <si>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</si>
  <si>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</si>
  <si>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</si>
  <si>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</si>
  <si>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</si>
  <si>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</si>
  <si>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</si>
  <si>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</si>
  <si>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</si>
  <si>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</si>
  <si>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</si>
  <si>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</si>
  <si>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</si>
  <si>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</si>
  <si>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</si>
  <si>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</si>
  <si>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</si>
  <si>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</si>
  <si>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</si>
  <si>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</si>
  <si>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</si>
  <si>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</si>
  <si>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</si>
  <si>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</si>
  <si>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</si>
  <si>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</si>
  <si>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</si>
  <si>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</si>
  <si>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</si>
  <si>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</si>
  <si>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</si>
  <si>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</si>
  <si>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</si>
  <si>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</si>
  <si>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</si>
  <si>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</si>
  <si>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</si>
  <si>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</si>
  <si>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</si>
  <si>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</si>
  <si>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</si>
  <si>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</si>
  <si>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</si>
  <si>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</si>
  <si>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</si>
  <si>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</si>
  <si>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</si>
  <si>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</si>
  <si>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</si>
  <si>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</si>
  <si>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</si>
  <si>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</si>
  <si>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</si>
  <si>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</si>
  <si>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</si>
  <si>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</si>
  <si>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</si>
  <si>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</si>
  <si>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</si>
  <si>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</si>
  <si>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</si>
  <si>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</si>
  <si>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</si>
  <si>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</si>
  <si>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</si>
  <si>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</si>
  <si>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</si>
  <si>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</si>
  <si>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</si>
  <si>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</si>
  <si>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</si>
  <si>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</si>
  <si>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</si>
  <si>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</si>
  <si>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</si>
  <si>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</si>
  <si>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</si>
  <si>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</si>
  <si>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</si>
  <si>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</si>
  <si>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</si>
  <si>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</si>
  <si>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</si>
  <si>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</si>
  <si>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</si>
  <si>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</si>
  <si>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</si>
  <si>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</si>
  <si>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</si>
  <si>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</si>
  <si>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</si>
  <si>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</si>
  <si>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</si>
  <si>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</si>
  <si>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</si>
  <si>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</si>
  <si>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</si>
  <si>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</si>
  <si>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</si>
  <si>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</si>
  <si>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</si>
  <si>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</si>
  <si>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</si>
  <si>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</si>
  <si>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</si>
  <si>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</si>
  <si>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</si>
  <si>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</si>
  <si>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</si>
  <si>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</si>
  <si>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</si>
  <si>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</si>
  <si>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</si>
  <si>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</si>
  <si>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</si>
  <si>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</si>
  <si>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</si>
  <si>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</si>
  <si>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</si>
  <si>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</si>
  <si>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</si>
  <si>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</si>
  <si>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</si>
  <si>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</si>
  <si>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</si>
  <si>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</si>
  <si>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</si>
  <si>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</si>
  <si>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</si>
  <si>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</si>
  <si>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</si>
  <si>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</si>
  <si>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</si>
  <si>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</si>
  <si>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</si>
  <si>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</si>
  <si>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</si>
  <si>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</si>
  <si>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</si>
  <si>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</si>
  <si>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</si>
  <si>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</si>
  <si>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</si>
  <si>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</si>
  <si>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</si>
  <si>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</si>
  <si>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</si>
  <si>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</si>
  <si>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</si>
  <si>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</si>
  <si>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</si>
  <si>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</si>
  <si>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</si>
  <si>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</si>
  <si>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</si>
  <si>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</si>
  <si>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</si>
  <si>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</si>
  <si>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</si>
  <si>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</si>
  <si>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</si>
  <si>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</si>
  <si>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</si>
  <si>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</si>
  <si>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</si>
  <si>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</si>
  <si>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</si>
  <si>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</si>
  <si>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</si>
  <si>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</si>
  <si>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</si>
  <si>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</si>
  <si>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</si>
  <si>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</si>
  <si>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</si>
  <si>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</si>
  <si>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</si>
  <si>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</si>
  <si>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</si>
  <si>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</si>
  <si>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</si>
  <si>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</si>
  <si>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</si>
  <si>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</si>
  <si>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</si>
  <si>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</si>
  <si>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</si>
  <si>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</si>
  <si>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</si>
  <si>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</si>
  <si>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</si>
  <si>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</si>
  <si>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</si>
  <si>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</si>
  <si>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</si>
  <si>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</si>
  <si>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</si>
  <si>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</si>
  <si>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</si>
  <si>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</si>
  <si>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</si>
  <si>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</si>
  <si>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</si>
  <si>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</si>
  <si>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</si>
  <si>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</si>
  <si>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</si>
  <si>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</si>
  <si>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</si>
  <si>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</si>
  <si>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</si>
  <si>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</si>
  <si>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</si>
  <si>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</si>
  <si>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</si>
  <si>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</si>
  <si>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</si>
  <si>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</si>
  <si>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</si>
  <si>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</si>
  <si>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</si>
  <si>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</si>
  <si>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</si>
  <si>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</si>
  <si>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</si>
  <si>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</si>
  <si>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</si>
  <si>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</si>
  <si>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</si>
  <si>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</si>
  <si>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</si>
  <si>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</si>
  <si>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</si>
  <si>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</si>
  <si>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</si>
  <si>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</si>
  <si>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</si>
  <si>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</si>
  <si>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</si>
  <si>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</si>
  <si>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</si>
  <si>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</si>
  <si>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</si>
  <si>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</si>
  <si>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</si>
  <si>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</si>
  <si>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</si>
  <si>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</si>
  <si>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</si>
  <si>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</si>
  <si>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</si>
  <si>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</si>
  <si>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</si>
  <si>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</si>
  <si>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</si>
  <si>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</si>
  <si>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</si>
  <si>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</si>
  <si>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</si>
  <si>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</si>
  <si>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</si>
  <si>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</si>
  <si>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</si>
  <si>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</si>
  <si>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</si>
  <si>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</si>
  <si>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</si>
  <si>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</si>
  <si>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</si>
  <si>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</si>
  <si>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</si>
  <si>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</si>
  <si>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</si>
  <si>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</si>
  <si>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</si>
  <si>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</si>
  <si>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</si>
  <si>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</si>
  <si>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</si>
  <si>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</si>
  <si>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</si>
  <si>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</si>
  <si>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</si>
  <si>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</si>
  <si>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</si>
  <si>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</si>
  <si>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</si>
  <si>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</si>
  <si>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</si>
  <si>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</si>
  <si>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</si>
  <si>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</si>
  <si>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</si>
  <si>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</si>
  <si>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</si>
  <si>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</si>
  <si>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</si>
  <si>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</si>
  <si>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</si>
  <si>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</si>
  <si>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</si>
  <si>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</si>
  <si>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</si>
  <si>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</si>
  <si>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</si>
  <si>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</si>
  <si>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</si>
  <si>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</si>
  <si>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</si>
  <si>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</si>
  <si>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</si>
  <si>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</si>
  <si>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</si>
  <si>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</si>
  <si>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</si>
  <si>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</si>
  <si>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</si>
  <si>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</si>
  <si>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</si>
  <si>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</si>
  <si>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</si>
  <si>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</si>
  <si>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</si>
  <si>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</si>
  <si>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</si>
  <si>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</si>
  <si>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</si>
  <si>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</si>
  <si>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</si>
  <si>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</si>
  <si>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</si>
  <si>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</si>
  <si>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</si>
  <si>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</si>
  <si>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</si>
  <si>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</si>
  <si>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</si>
  <si>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</si>
  <si>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</si>
  <si>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</si>
  <si>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</si>
  <si>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</si>
  <si>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</si>
  <si>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</si>
  <si>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</si>
  <si>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</si>
  <si>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</si>
  <si>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</si>
  <si>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</si>
  <si>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</si>
  <si>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</si>
  <si>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</si>
  <si>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</si>
  <si>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</si>
  <si>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</si>
  <si>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</si>
  <si>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</si>
  <si>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</si>
  <si>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</si>
  <si>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</si>
  <si>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</si>
  <si>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</si>
  <si>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</si>
  <si>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</si>
  <si>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</si>
  <si>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</si>
  <si>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</si>
  <si>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</si>
  <si>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</si>
  <si>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</si>
  <si>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</si>
  <si>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</si>
  <si>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</si>
  <si>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</si>
  <si>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</si>
  <si>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</si>
  <si>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</si>
  <si>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</si>
  <si>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</si>
  <si>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</si>
  <si>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</si>
  <si>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</si>
  <si>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</si>
  <si>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</si>
  <si>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</si>
  <si>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</si>
  <si>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</si>
  <si>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</si>
  <si>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</si>
  <si>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</si>
  <si>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</si>
  <si>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</si>
  <si>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</si>
  <si>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</si>
  <si>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</si>
  <si>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</si>
  <si>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</si>
  <si>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</si>
  <si>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</si>
  <si>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</si>
  <si>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</si>
  <si>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</si>
  <si>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</si>
  <si>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</si>
  <si>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</si>
  <si>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</si>
  <si>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</si>
  <si>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</si>
  <si>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</si>
  <si>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</si>
  <si>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</si>
  <si>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</si>
  <si>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</si>
  <si>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</si>
  <si>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</si>
  <si>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</si>
  <si>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</si>
  <si>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</si>
  <si>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</si>
  <si>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</si>
  <si>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</si>
  <si>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</si>
  <si>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</si>
  <si>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</si>
  <si>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</si>
  <si>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</si>
  <si>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</si>
  <si>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</si>
  <si>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</si>
  <si>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</si>
  <si>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</si>
  <si>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</si>
  <si>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</si>
  <si>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</si>
  <si>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</si>
  <si>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</si>
  <si>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</si>
  <si>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</si>
  <si>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</si>
  <si>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</si>
  <si>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</si>
  <si>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</si>
  <si>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</si>
  <si>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</si>
  <si>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</si>
  <si>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</si>
  <si>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</si>
  <si>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</si>
  <si>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</si>
  <si>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</si>
  <si>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</si>
  <si>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</si>
  <si>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</si>
  <si>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</si>
  <si>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</si>
  <si>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</si>
  <si>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</si>
  <si>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</si>
  <si>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</si>
  <si>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</si>
  <si>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</si>
  <si>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</si>
  <si>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</si>
  <si>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</si>
  <si>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</si>
  <si>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</si>
  <si>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</si>
  <si>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</si>
  <si>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</si>
  <si>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</si>
  <si>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</si>
  <si>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</si>
  <si>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</si>
  <si>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</si>
  <si>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</si>
  <si>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</si>
  <si>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</si>
  <si>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</si>
  <si>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</si>
  <si>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</si>
  <si>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</si>
  <si>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</si>
  <si>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</si>
  <si>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</si>
  <si>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</si>
  <si>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</si>
  <si>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</si>
  <si>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</si>
  <si>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</si>
  <si>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</si>
  <si>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</si>
  <si>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</si>
  <si>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</si>
  <si>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</si>
  <si>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</si>
  <si>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</si>
  <si>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</si>
  <si>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</si>
  <si>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</si>
  <si>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</si>
  <si>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</si>
  <si>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</si>
  <si>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</si>
  <si>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</si>
  <si>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</si>
  <si>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</si>
  <si>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</si>
  <si>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</si>
  <si>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</si>
  <si>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</si>
  <si>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</si>
  <si>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</si>
  <si>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</si>
  <si>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</si>
  <si>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</si>
  <si>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</si>
  <si>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</si>
  <si>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</si>
  <si>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</si>
  <si>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</si>
  <si>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</si>
  <si>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</si>
  <si>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</si>
  <si>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</si>
  <si>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</si>
  <si>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</si>
  <si>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</si>
  <si>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</si>
  <si>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</si>
  <si>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</si>
  <si>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</si>
  <si>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</si>
  <si>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</si>
  <si>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</si>
  <si>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</si>
  <si>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</si>
  <si>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</si>
  <si>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</si>
  <si>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</si>
  <si>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</si>
  <si>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</si>
  <si>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</si>
  <si>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</si>
  <si>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</si>
  <si>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</si>
  <si>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</si>
  <si>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</si>
  <si>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</si>
  <si>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</si>
  <si>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</si>
  <si>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</si>
  <si>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</si>
  <si>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</si>
  <si>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</si>
  <si>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</si>
  <si>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</si>
  <si>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</si>
  <si>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</si>
  <si>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</si>
  <si>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</si>
  <si>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</si>
  <si>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</si>
  <si>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</si>
  <si>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</si>
  <si>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</si>
  <si>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</si>
  <si>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</si>
  <si>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</si>
  <si>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</si>
  <si>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</si>
  <si>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</si>
  <si>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</si>
  <si>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</si>
  <si>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</si>
  <si>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</si>
  <si>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</si>
  <si>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</si>
  <si>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</si>
  <si>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</si>
  <si>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</si>
  <si>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</si>
  <si>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</si>
  <si>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</si>
  <si>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</si>
  <si>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</si>
  <si>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</si>
  <si>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</si>
  <si>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</si>
  <si>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</si>
  <si>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</si>
  <si>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</si>
  <si>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</si>
  <si>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</si>
  <si>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</si>
  <si>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</si>
  <si>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</si>
  <si>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</si>
  <si>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</si>
  <si>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</si>
  <si>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</si>
  <si>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</si>
  <si>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</si>
  <si>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</si>
  <si>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</si>
  <si>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</si>
  <si>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</si>
  <si>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</si>
  <si>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</si>
  <si>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</si>
  <si>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</si>
  <si>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</si>
  <si>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</si>
  <si>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</si>
  <si>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</si>
  <si>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</si>
  <si>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</si>
  <si>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</si>
  <si>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</si>
  <si>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</si>
  <si>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</si>
  <si>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</si>
  <si>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</si>
  <si>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</si>
  <si>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</si>
  <si>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</si>
  <si>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</si>
  <si>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</si>
  <si>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</si>
  <si>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</si>
  <si>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</si>
  <si>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</si>
  <si>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</si>
  <si>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</si>
  <si>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</si>
  <si>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</si>
  <si>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</si>
  <si>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</si>
  <si>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</si>
  <si>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</si>
  <si>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</si>
  <si>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</si>
  <si>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</si>
  <si>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</si>
  <si>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</si>
  <si>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</si>
  <si>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</si>
  <si>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</si>
  <si>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</si>
  <si>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</si>
  <si>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</si>
  <si>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</si>
  <si>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</si>
  <si>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</si>
  <si>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</si>
  <si>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</si>
  <si>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</si>
  <si>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</si>
  <si>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</si>
  <si>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</si>
  <si>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</si>
  <si>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</si>
  <si>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</si>
  <si>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</si>
  <si>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</si>
  <si>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</si>
  <si>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</si>
  <si>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</si>
  <si>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</si>
  <si>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</si>
  <si>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</si>
  <si>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</si>
  <si>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</si>
  <si>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</si>
  <si>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</si>
  <si>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</si>
  <si>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</si>
  <si>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</si>
  <si>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</si>
  <si>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</si>
  <si>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</si>
  <si>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</si>
  <si>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</si>
  <si>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</si>
  <si>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</si>
  <si>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</si>
  <si>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</si>
  <si>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</si>
  <si>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</si>
  <si>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</si>
  <si>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</si>
  <si>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</si>
  <si>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</si>
  <si>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</si>
  <si>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</si>
  <si>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</si>
  <si>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</si>
  <si>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</si>
  <si>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</si>
  <si>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</si>
  <si>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</si>
  <si>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</si>
  <si>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</si>
  <si>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</si>
  <si>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</si>
  <si>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</si>
  <si>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</si>
  <si>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</si>
  <si>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</si>
  <si>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</si>
  <si>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</si>
  <si>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</si>
  <si>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</si>
  <si>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</si>
  <si>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</si>
  <si>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</si>
  <si>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</si>
  <si>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</si>
  <si>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</si>
  <si>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</si>
  <si>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</si>
  <si>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</si>
  <si>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</si>
  <si>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</si>
  <si>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</si>
  <si>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</si>
  <si>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</si>
  <si>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</si>
  <si>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</si>
  <si>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</si>
  <si>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</si>
  <si>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</si>
  <si>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</si>
  <si>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</si>
  <si>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</si>
  <si>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</si>
  <si>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</si>
  <si>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</si>
  <si>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</si>
  <si>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</si>
  <si>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</si>
  <si>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</si>
  <si>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</si>
  <si>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</si>
  <si>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</si>
  <si>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</si>
  <si>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</si>
  <si>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</si>
  <si>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</si>
  <si>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</si>
  <si>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</si>
  <si>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</si>
  <si>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</si>
  <si>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</si>
  <si>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</si>
  <si>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</si>
  <si>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</si>
  <si>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</si>
  <si>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</si>
  <si>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</si>
  <si>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</si>
  <si>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</si>
  <si>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</si>
  <si>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</si>
  <si>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</si>
  <si>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</si>
  <si>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</si>
  <si>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</si>
  <si>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</si>
  <si>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</si>
  <si>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</si>
  <si>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</si>
  <si>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</si>
  <si>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</si>
  <si>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</si>
  <si>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</si>
  <si>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</si>
  <si>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</si>
  <si>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</si>
  <si>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</si>
  <si>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</si>
  <si>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</si>
  <si>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</si>
  <si>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</si>
  <si>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</si>
  <si>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</si>
  <si>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</si>
  <si>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</si>
  <si>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</si>
  <si>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</si>
  <si>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</si>
  <si>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</si>
  <si>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</si>
  <si>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</si>
  <si>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</si>
  <si>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</si>
  <si>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</si>
  <si>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</si>
  <si>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</si>
  <si>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</si>
  <si>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</si>
  <si>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</si>
  <si>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</si>
  <si>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</si>
  <si>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</si>
  <si>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</si>
  <si>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</si>
  <si>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</si>
  <si>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</si>
  <si>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</si>
  <si>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</si>
  <si>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</si>
  <si>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</si>
  <si>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</si>
  <si>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</si>
  <si>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</si>
  <si>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</si>
  <si>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</si>
  <si>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</si>
  <si>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</si>
  <si>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</si>
  <si>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</si>
  <si>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</si>
  <si>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</si>
  <si>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</si>
  <si>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</si>
  <si>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</si>
  <si>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</si>
  <si>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</si>
  <si>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</si>
  <si>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</si>
  <si>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</si>
  <si>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</si>
  <si>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</si>
  <si>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</si>
  <si>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</si>
  <si>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</si>
  <si>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</si>
  <si>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</si>
  <si>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</si>
  <si>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</si>
  <si>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</si>
  <si>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</si>
  <si>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</si>
  <si>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</si>
  <si>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</si>
  <si>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</si>
  <si>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</si>
  <si>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</si>
  <si>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</si>
  <si>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</si>
  <si>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</si>
  <si>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</si>
  <si>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</si>
  <si>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</si>
  <si>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</si>
  <si>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</si>
  <si>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</si>
  <si>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</si>
  <si>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</si>
  <si>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</si>
  <si>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</si>
  <si>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</si>
  <si>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</si>
  <si>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</si>
  <si>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</si>
  <si>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</si>
  <si>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</si>
  <si>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</si>
  <si>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</si>
  <si>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</si>
  <si>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</si>
  <si>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</si>
  <si>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</si>
  <si>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</si>
  <si>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</si>
  <si>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</si>
  <si>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</si>
  <si>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</si>
  <si>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</si>
  <si>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</si>
  <si>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</si>
  <si>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</si>
  <si>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</si>
  <si>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</si>
  <si>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</si>
  <si>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</si>
  <si>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</si>
  <si>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</si>
  <si>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</si>
  <si>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</si>
  <si>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</si>
  <si>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</si>
  <si>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</si>
  <si>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</si>
  <si>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</si>
  <si>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</si>
  <si>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</si>
  <si>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</si>
  <si>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</si>
  <si>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</si>
  <si>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</si>
  <si>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</si>
  <si>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</si>
  <si>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</si>
  <si>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</si>
  <si>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</si>
  <si>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</si>
  <si>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</si>
  <si>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</si>
  <si>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</si>
  <si>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</si>
  <si>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</si>
  <si>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</si>
  <si>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</si>
  <si>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</si>
  <si>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</si>
  <si>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</si>
  <si>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</si>
  <si>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</si>
  <si>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</si>
  <si>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</si>
  <si>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</si>
  <si>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</si>
  <si>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</si>
  <si>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</si>
  <si>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</si>
  <si>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</si>
  <si>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</si>
  <si>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</si>
  <si>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</si>
  <si>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</si>
  <si>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</si>
  <si>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</si>
  <si>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</si>
  <si>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</si>
  <si>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</si>
  <si>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</si>
  <si>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</si>
  <si>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</si>
  <si>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</si>
  <si>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</si>
  <si>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</si>
  <si>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</si>
  <si>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</si>
  <si>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</si>
  <si>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</si>
  <si>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</si>
  <si>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</si>
  <si>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</si>
  <si>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</si>
  <si>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</si>
  <si>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</si>
  <si>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</si>
  <si>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</si>
  <si>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</si>
  <si>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</si>
  <si>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</si>
  <si>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</si>
  <si>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</si>
  <si>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</si>
  <si>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</si>
  <si>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</si>
  <si>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</si>
  <si>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</si>
  <si>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</si>
  <si>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</si>
  <si>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</si>
  <si>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</si>
  <si>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</si>
  <si>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</si>
  <si>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</si>
  <si>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</si>
  <si>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</si>
  <si>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</si>
  <si>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</si>
  <si>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</si>
  <si>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</si>
  <si>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</si>
  <si>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</si>
  <si>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</si>
  <si>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</si>
  <si>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</si>
  <si>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</si>
  <si>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</si>
  <si>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</si>
  <si>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</si>
  <si>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</si>
  <si>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</si>
  <si>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</si>
  <si>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</si>
  <si>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</si>
  <si>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</si>
  <si>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</si>
  <si>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</si>
  <si>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</si>
  <si>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</si>
  <si>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</si>
  <si>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</si>
  <si>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</si>
  <si>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</si>
  <si>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</si>
  <si>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</si>
  <si>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</si>
  <si>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</si>
  <si>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</si>
  <si>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</si>
  <si>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</si>
  <si>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</si>
  <si>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</si>
  <si>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</si>
  <si>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</si>
  <si>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</si>
  <si>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</si>
  <si>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</si>
  <si>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</si>
  <si>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</si>
  <si>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</si>
  <si>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</si>
  <si>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</si>
  <si>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</si>
  <si>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</si>
  <si>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</si>
  <si>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</si>
  <si>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</si>
  <si>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</si>
  <si>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</si>
  <si>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</si>
  <si>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</si>
  <si>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</si>
  <si>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</si>
  <si>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</si>
  <si>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</si>
  <si>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</si>
  <si>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</si>
  <si>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</si>
  <si>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</si>
  <si>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</si>
  <si>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</si>
  <si>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</si>
  <si>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</si>
  <si>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</si>
  <si>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</si>
  <si>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</si>
  <si>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</si>
  <si>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</si>
  <si>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</si>
  <si>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</si>
  <si>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</si>
  <si>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</si>
  <si>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</si>
  <si>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</si>
  <si>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</si>
  <si>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</si>
  <si>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</si>
  <si>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</si>
  <si>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</si>
  <si>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</si>
  <si>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</si>
  <si>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</si>
  <si>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</si>
  <si>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</si>
  <si>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</si>
  <si>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</si>
  <si>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</si>
  <si>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</si>
  <si>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</si>
  <si>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</si>
  <si>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</si>
  <si>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</si>
  <si>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</si>
  <si>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</si>
  <si>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</si>
  <si>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</si>
  <si>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</si>
  <si>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</si>
  <si>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</si>
  <si>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</si>
  <si>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</si>
  <si>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</si>
  <si>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</si>
  <si>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</si>
  <si>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</si>
  <si>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</si>
  <si>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</si>
  <si>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</si>
  <si>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</si>
  <si>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</si>
  <si>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</si>
  <si>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</si>
  <si>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</si>
  <si>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</si>
  <si>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</si>
  <si>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</si>
  <si>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</si>
  <si>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</si>
  <si>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</si>
  <si>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</si>
  <si>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</si>
  <si>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</si>
  <si>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</si>
  <si>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</si>
  <si>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</si>
  <si>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</si>
  <si>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</si>
  <si>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</si>
  <si>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</si>
  <si>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</si>
  <si>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</si>
  <si>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</si>
  <si>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</si>
  <si>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</si>
  <si>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</si>
  <si>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</si>
  <si>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</si>
  <si>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</si>
  <si>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</si>
  <si>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</si>
  <si>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</si>
  <si>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</si>
  <si>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</si>
  <si>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</si>
  <si>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</si>
  <si>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</si>
  <si>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</si>
  <si>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</si>
  <si>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</si>
  <si>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</si>
  <si>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</si>
  <si>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</si>
  <si>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</si>
  <si>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</si>
  <si>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</si>
  <si>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</si>
  <si>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</si>
  <si>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</si>
  <si>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</si>
  <si>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</si>
  <si>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</si>
  <si>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</si>
  <si>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</si>
  <si>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</si>
  <si>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</si>
  <si>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</si>
  <si>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</si>
  <si>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</si>
  <si>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</si>
  <si>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</si>
  <si>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</si>
  <si>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</si>
  <si>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</si>
  <si>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</si>
  <si>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</si>
  <si>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</si>
  <si>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</si>
  <si>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</si>
  <si>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</si>
  <si>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</si>
  <si>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</si>
  <si>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</si>
  <si>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</si>
  <si>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</si>
  <si>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</si>
  <si>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</si>
  <si>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</si>
  <si>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</si>
  <si>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</si>
  <si>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</si>
  <si>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</si>
  <si>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</si>
  <si>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</si>
  <si>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</si>
  <si>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</si>
  <si>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</si>
  <si>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</si>
  <si>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</si>
  <si>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</si>
  <si>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</si>
  <si>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</si>
  <si>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</si>
  <si>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</si>
  <si>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</si>
  <si>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</si>
  <si>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</si>
  <si>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</si>
  <si>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</si>
  <si>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</si>
  <si>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</si>
  <si>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</si>
  <si>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</si>
  <si>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</si>
  <si>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</si>
  <si>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</si>
  <si>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</si>
  <si>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</si>
  <si>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</si>
  <si>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</si>
  <si>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</si>
  <si>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</si>
  <si>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</si>
  <si>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</si>
  <si>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</si>
  <si>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</si>
  <si>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</si>
  <si>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</si>
  <si>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</si>
  <si>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</si>
  <si>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</si>
  <si>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</si>
  <si>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</si>
  <si>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</si>
  <si>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</si>
  <si>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</si>
  <si>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</si>
  <si>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</si>
  <si>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</si>
  <si>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</si>
  <si>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</si>
  <si>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</si>
  <si>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</si>
  <si>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</si>
  <si>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</si>
  <si>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</si>
  <si>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</si>
  <si>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</si>
  <si>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</si>
  <si>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</si>
  <si>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</si>
  <si>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</si>
  <si>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</si>
  <si>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</si>
  <si>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</si>
  <si>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</si>
  <si>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</si>
  <si>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</si>
  <si>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</si>
  <si>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</si>
  <si>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</si>
  <si>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</si>
  <si>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</si>
  <si>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</si>
  <si>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</si>
  <si>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</si>
  <si>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</si>
  <si>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</si>
  <si>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</si>
  <si>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</si>
  <si>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</si>
  <si>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</si>
  <si>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</si>
  <si>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</si>
  <si>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</si>
  <si>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</si>
  <si>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</si>
  <si>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</si>
  <si>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</si>
  <si>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</si>
  <si>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</si>
  <si>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</si>
  <si>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</si>
  <si>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</si>
  <si>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</si>
  <si>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</si>
  <si>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</si>
  <si>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</si>
  <si>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</si>
  <si>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</si>
  <si>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</si>
  <si>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</si>
  <si>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</si>
  <si>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</si>
  <si>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</si>
  <si>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</si>
  <si>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</si>
  <si>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</si>
  <si>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</si>
  <si>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</si>
  <si>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</si>
  <si>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</si>
  <si>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</si>
  <si>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</si>
  <si>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</si>
  <si>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</si>
  <si>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</si>
  <si>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</si>
  <si>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</si>
  <si>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</si>
  <si>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</si>
  <si>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</si>
  <si>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</si>
  <si>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</si>
  <si>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</si>
  <si>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</si>
  <si>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</si>
  <si>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</si>
  <si>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</si>
  <si>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</si>
  <si>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</si>
  <si>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</si>
  <si>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</si>
  <si>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</si>
  <si>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</si>
  <si>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</si>
  <si>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</si>
  <si>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</si>
  <si>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</si>
  <si>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</si>
  <si>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</si>
  <si>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</si>
  <si>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</si>
  <si>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</si>
  <si>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</si>
  <si>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</si>
  <si>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</si>
  <si>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</si>
  <si>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</si>
  <si>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</si>
  <si>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</si>
  <si>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</si>
  <si>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</si>
  <si>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</si>
  <si>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</si>
  <si>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</si>
  <si>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</si>
  <si>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</si>
  <si>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</si>
  <si>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</si>
  <si>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</si>
  <si>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</si>
  <si>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</si>
  <si>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</si>
  <si>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</si>
  <si>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</si>
  <si>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</si>
  <si>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</si>
  <si>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</si>
  <si>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</si>
  <si>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</si>
  <si>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</si>
  <si>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</si>
  <si>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</si>
  <si>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</si>
  <si>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</si>
  <si>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</si>
  <si>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</si>
  <si>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</si>
  <si>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</si>
  <si>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</si>
  <si>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</si>
  <si>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</si>
  <si>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</si>
  <si>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</si>
  <si>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</si>
  <si>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</si>
  <si>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</si>
  <si>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</si>
  <si>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</si>
  <si>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</si>
  <si>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</si>
  <si>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</si>
  <si>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</si>
  <si>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</si>
  <si>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</si>
  <si>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</si>
  <si>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</si>
  <si>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</si>
  <si>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</si>
  <si>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</si>
  <si>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</si>
  <si>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</si>
  <si>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</si>
  <si>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</si>
  <si>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</si>
  <si>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</si>
  <si>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</si>
  <si>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</si>
  <si>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</si>
  <si>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</si>
  <si>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</si>
  <si>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</si>
  <si>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</si>
  <si>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</si>
  <si>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</si>
  <si>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</si>
  <si>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</si>
  <si>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</si>
  <si>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</si>
  <si>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</si>
  <si>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</si>
  <si>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</si>
  <si>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</si>
  <si>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</si>
  <si>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</si>
  <si>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</si>
  <si>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</si>
  <si>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</si>
  <si>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</si>
  <si>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</si>
  <si>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</si>
  <si>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</si>
  <si>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</si>
  <si>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</si>
  <si>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</si>
  <si>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</si>
  <si>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</si>
  <si>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</si>
  <si>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</si>
  <si>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</si>
  <si>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</si>
  <si>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</si>
  <si>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</si>
  <si>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</si>
  <si>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</si>
  <si>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</si>
  <si>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</si>
  <si>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</si>
  <si>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</si>
  <si>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</si>
  <si>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</si>
  <si>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</si>
  <si>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</si>
  <si>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</si>
  <si>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</si>
  <si>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</si>
  <si>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</si>
  <si>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</si>
  <si>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</si>
  <si>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</si>
  <si>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</si>
  <si>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</si>
  <si>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</si>
  <si>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</si>
  <si>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</si>
  <si>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</si>
  <si>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</si>
  <si>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</si>
  <si>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</si>
  <si>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</si>
  <si>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</si>
  <si>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</si>
  <si>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</si>
  <si>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</si>
  <si>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</si>
  <si>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</si>
  <si>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</si>
  <si>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</si>
  <si>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</si>
  <si>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</si>
  <si>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</si>
  <si>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</si>
  <si>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</si>
  <si>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</si>
  <si>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</si>
  <si>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</si>
  <si>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</si>
  <si>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</si>
  <si>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</si>
  <si>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</si>
  <si>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</si>
  <si>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</si>
  <si>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</si>
  <si>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</si>
  <si>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</si>
  <si>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</si>
  <si>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</si>
  <si>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</si>
  <si>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</si>
  <si>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</si>
  <si>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</si>
  <si>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</si>
  <si>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</si>
  <si>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</si>
  <si>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</si>
  <si>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</si>
  <si>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</si>
  <si>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</si>
  <si>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</si>
  <si>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</si>
  <si>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</si>
  <si>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</si>
  <si>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</si>
  <si>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</si>
  <si>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</si>
  <si>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</si>
  <si>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</si>
  <si>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</si>
  <si>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</si>
  <si>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</si>
  <si>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</si>
  <si>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</si>
  <si>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</si>
  <si>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</si>
  <si>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</si>
  <si>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</si>
  <si>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</si>
  <si>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</si>
  <si>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</si>
  <si>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</si>
  <si>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</si>
  <si>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</si>
  <si>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</si>
  <si>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</si>
  <si>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</si>
  <si>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</si>
  <si>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</si>
  <si>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</si>
  <si>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</si>
  <si>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</si>
  <si>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</si>
  <si>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</si>
  <si>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</si>
  <si>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</si>
  <si>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</si>
  <si>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</si>
  <si>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</si>
  <si>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</si>
  <si>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</si>
  <si>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</si>
  <si>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</si>
  <si>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</si>
  <si>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</si>
  <si>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</si>
  <si>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</si>
  <si>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</si>
  <si>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</si>
  <si>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</si>
  <si>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</si>
  <si>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</si>
  <si>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</si>
  <si>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</si>
  <si>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</si>
  <si>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</si>
  <si>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</si>
  <si>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</si>
  <si>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</si>
  <si>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</si>
  <si>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</si>
  <si>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</si>
  <si>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</si>
  <si>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</si>
  <si>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</si>
  <si>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</si>
  <si>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</si>
  <si>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</si>
  <si>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</si>
  <si>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</si>
  <si>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</si>
  <si>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</si>
  <si>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</si>
  <si>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</si>
  <si>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</si>
  <si>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</si>
  <si>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</si>
  <si>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</si>
  <si>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</si>
  <si>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</si>
  <si>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</si>
  <si>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</si>
  <si>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</si>
  <si>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</si>
  <si>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</si>
  <si>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</si>
  <si>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</si>
  <si>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</si>
  <si>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</si>
  <si>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</si>
  <si>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</si>
  <si>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</si>
  <si>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</si>
  <si>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</si>
  <si>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</si>
  <si>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</si>
  <si>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</si>
  <si>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</si>
  <si>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</si>
  <si>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</si>
  <si>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</si>
  <si>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</si>
  <si>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</si>
  <si>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</si>
  <si>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</si>
  <si>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</si>
  <si>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</si>
  <si>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</si>
  <si>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</si>
  <si>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</si>
  <si>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</si>
  <si>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</si>
  <si>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</si>
  <si>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</si>
  <si>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</si>
  <si>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</si>
  <si>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</si>
  <si>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</si>
  <si>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</si>
  <si>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</si>
  <si>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</si>
  <si>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</si>
  <si>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</si>
  <si>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</si>
  <si>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</si>
  <si>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</si>
  <si>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</si>
  <si>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</si>
  <si>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</si>
  <si>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</si>
  <si>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</si>
  <si>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</si>
  <si>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</si>
  <si>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</si>
  <si>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</si>
  <si>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</si>
  <si>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</si>
  <si>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</si>
  <si>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</si>
  <si>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</si>
  <si>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</si>
  <si>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</si>
  <si>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</si>
  <si>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</si>
  <si>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</si>
  <si>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</si>
  <si>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</si>
  <si>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</si>
  <si>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</si>
  <si>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</si>
  <si>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</si>
  <si>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</si>
  <si>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</si>
  <si>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</si>
  <si>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</si>
  <si>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</si>
  <si>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</si>
  <si>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</si>
  <si>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</si>
  <si>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</si>
  <si>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</si>
  <si>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</si>
  <si>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</si>
  <si>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</si>
  <si>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</si>
  <si>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</si>
  <si>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</si>
  <si>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</si>
  <si>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</si>
  <si>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</si>
  <si>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</si>
  <si>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</si>
  <si>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</si>
  <si>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</si>
  <si>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</si>
  <si>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</si>
  <si>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</si>
  <si>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</si>
  <si>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</si>
  <si>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</si>
  <si>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</si>
  <si>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</si>
  <si>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</si>
  <si>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</si>
  <si>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</si>
  <si>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</si>
  <si>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</si>
  <si>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</si>
  <si>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</si>
  <si>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</si>
  <si>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</si>
  <si>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</si>
  <si>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</si>
  <si>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</si>
  <si>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</si>
  <si>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</si>
  <si>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</si>
  <si>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</si>
  <si>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</si>
  <si>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</si>
  <si>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</si>
  <si>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</si>
  <si>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</si>
  <si>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</si>
  <si>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</si>
  <si>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</si>
  <si>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</si>
  <si>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</si>
  <si>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</si>
  <si>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</si>
  <si>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</si>
  <si>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</si>
  <si>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</si>
  <si>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</si>
  <si>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</si>
  <si>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</si>
  <si>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</si>
  <si>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</si>
  <si>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</si>
  <si>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</si>
  <si>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</si>
  <si>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</si>
  <si>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</si>
  <si>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</si>
  <si>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</si>
  <si>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</si>
  <si>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</si>
  <si>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</si>
  <si>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</si>
  <si>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</si>
  <si>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</si>
  <si>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</si>
  <si>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</si>
  <si>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</si>
  <si>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</si>
  <si>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</si>
  <si>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</si>
  <si>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</si>
  <si>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</si>
  <si>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</si>
  <si>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</si>
  <si>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</si>
  <si>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</si>
  <si>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</si>
  <si>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</si>
  <si>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</si>
  <si>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</si>
  <si>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</si>
  <si>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</si>
  <si>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</si>
  <si>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</si>
  <si>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</si>
  <si>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</si>
  <si>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</si>
  <si>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</si>
  <si>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</si>
  <si>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</si>
  <si>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</si>
  <si>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</si>
  <si>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</si>
  <si>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</si>
  <si>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</si>
  <si>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</si>
  <si>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</si>
  <si>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</si>
  <si>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</si>
  <si>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</si>
  <si>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</si>
  <si>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</si>
  <si>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</si>
  <si>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</si>
  <si>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</si>
  <si>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</si>
  <si>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</si>
  <si>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</si>
  <si>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</si>
  <si>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</si>
  <si>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</si>
  <si>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</si>
  <si>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</si>
  <si>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</si>
  <si>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</si>
  <si>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</si>
  <si>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</si>
  <si>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</si>
  <si>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</si>
  <si>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</si>
  <si>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</si>
  <si>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</si>
  <si>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</si>
  <si>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</si>
  <si>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</si>
  <si>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</si>
  <si>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</si>
  <si>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</si>
  <si>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</si>
  <si>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</si>
  <si>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</si>
  <si>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</si>
  <si>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</si>
  <si>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</si>
  <si>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</si>
  <si>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</si>
  <si>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</si>
  <si>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</si>
  <si>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</si>
  <si>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</si>
  <si>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</si>
  <si>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</si>
  <si>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</si>
  <si>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</si>
  <si>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</si>
  <si>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</si>
  <si>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</si>
  <si>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</si>
  <si>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</si>
  <si>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</si>
  <si>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</si>
  <si>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</si>
  <si>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</si>
  <si>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</si>
  <si>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</si>
  <si>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</si>
  <si>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</si>
  <si>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</si>
  <si>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</si>
  <si>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</si>
  <si>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</si>
  <si>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</si>
  <si>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</si>
  <si>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</si>
  <si>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</si>
  <si>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</si>
  <si>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</si>
  <si>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</si>
  <si>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</si>
  <si>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</si>
  <si>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</si>
  <si>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</si>
  <si>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</si>
  <si>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</si>
  <si>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</si>
  <si>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</si>
  <si>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</si>
  <si>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</si>
  <si>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</si>
  <si>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</si>
  <si>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</si>
  <si>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</si>
  <si>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</si>
  <si>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</si>
  <si>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</si>
  <si>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</si>
  <si>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</si>
  <si>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</si>
  <si>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</si>
  <si>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</si>
  <si>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</si>
  <si>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</si>
  <si>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</si>
  <si>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</si>
  <si>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</si>
  <si>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</si>
  <si>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</si>
  <si>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</si>
  <si>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</si>
  <si>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</si>
  <si>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</si>
  <si>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</si>
  <si>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</si>
  <si>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</si>
  <si>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</si>
  <si>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</si>
  <si>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</si>
  <si>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</si>
  <si>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</si>
  <si>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</si>
  <si>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</si>
  <si>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</si>
  <si>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</si>
  <si>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</si>
  <si>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</si>
  <si>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</si>
  <si>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</si>
  <si>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</si>
  <si>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</si>
  <si>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</si>
  <si>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</si>
  <si>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</si>
  <si>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</si>
  <si>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</si>
  <si>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</si>
  <si>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</si>
  <si>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</si>
  <si>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</si>
  <si>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</si>
  <si>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</si>
  <si>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</si>
  <si>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</si>
  <si>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</si>
  <si>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</si>
  <si>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</si>
  <si>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</si>
  <si>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</si>
  <si>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</si>
  <si>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</si>
  <si>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</si>
  <si>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</si>
  <si>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</si>
  <si>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</si>
  <si>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</si>
  <si>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</si>
  <si>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</si>
  <si>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</si>
  <si>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</si>
  <si>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</si>
  <si>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</si>
  <si>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</si>
  <si>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</si>
  <si>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</si>
  <si>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</si>
  <si>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</si>
  <si>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</si>
  <si>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</si>
  <si>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</si>
  <si>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</si>
  <si>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</si>
  <si>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</si>
  <si>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</si>
  <si>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</si>
  <si>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</si>
  <si>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</si>
  <si>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</si>
  <si>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</si>
  <si>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</si>
  <si>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</si>
  <si>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</si>
  <si>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</si>
  <si>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</si>
  <si>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</si>
  <si>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</si>
  <si>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</si>
  <si>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</si>
  <si>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</si>
  <si>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</si>
  <si>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</si>
  <si>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</si>
  <si>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</si>
  <si>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</si>
  <si>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</si>
  <si>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</si>
  <si>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</si>
  <si>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</si>
  <si>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</si>
  <si>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</si>
  <si>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</si>
  <si>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</si>
  <si>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</si>
  <si>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</si>
  <si>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</si>
  <si>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</si>
  <si>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</si>
  <si>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</si>
  <si>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</si>
  <si>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</si>
  <si>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</si>
  <si>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</si>
  <si>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</si>
  <si>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</si>
  <si>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</si>
  <si>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</si>
  <si>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</si>
  <si>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</si>
  <si>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</si>
  <si>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</si>
  <si>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</si>
  <si>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</si>
  <si>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</si>
  <si>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</si>
  <si>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</si>
  <si>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</si>
  <si>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</si>
  <si>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</si>
  <si>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</si>
  <si>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</si>
  <si>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</si>
  <si>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</si>
  <si>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</si>
  <si>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</si>
  <si>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</si>
  <si>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</si>
  <si>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</si>
  <si>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</si>
  <si>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</si>
  <si>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</si>
  <si>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</si>
  <si>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</si>
  <si>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</si>
  <si>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</si>
  <si>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</si>
  <si>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</si>
  <si>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</si>
  <si>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</si>
  <si>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</si>
  <si>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</si>
  <si>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</si>
  <si>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</si>
  <si>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</si>
  <si>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</si>
  <si>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</si>
  <si>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</si>
  <si>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</si>
  <si>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</si>
  <si>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</si>
  <si>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</si>
  <si>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</si>
  <si>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</si>
  <si>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</si>
  <si>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</si>
  <si>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</si>
  <si>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</si>
  <si>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</si>
  <si>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</si>
  <si>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</si>
  <si>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</si>
  <si>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</si>
  <si>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</si>
  <si>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</si>
  <si>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</si>
  <si>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</si>
  <si>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</si>
  <si>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</si>
  <si>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</si>
  <si>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</si>
  <si>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</si>
  <si>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</si>
  <si>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</si>
  <si>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</si>
  <si>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</si>
  <si>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</si>
  <si>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</si>
  <si>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</si>
  <si>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</si>
  <si>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</si>
  <si>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</si>
  <si>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</si>
  <si>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</si>
  <si>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</si>
  <si>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</si>
  <si>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</si>
  <si>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</si>
  <si>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</si>
  <si>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</si>
  <si>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</si>
  <si>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</si>
  <si>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</si>
  <si>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</si>
  <si>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</si>
  <si>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</si>
  <si>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</si>
  <si>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</si>
  <si>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</si>
  <si>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</si>
  <si>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</si>
  <si>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</si>
  <si>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</si>
  <si>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</si>
  <si>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</si>
  <si>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</si>
  <si>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</si>
  <si>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</si>
  <si>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</si>
  <si>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</si>
  <si>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</si>
  <si>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</si>
  <si>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</si>
  <si>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</si>
  <si>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</si>
  <si>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</si>
  <si>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</si>
  <si>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</si>
  <si>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</si>
  <si>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</si>
  <si>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</si>
  <si>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</si>
  <si>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</si>
  <si>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</si>
  <si>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</si>
  <si>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</si>
  <si>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</si>
  <si>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</si>
  <si>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</si>
  <si>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</si>
  <si>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</si>
  <si>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</si>
  <si>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</si>
  <si>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</si>
  <si>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</si>
  <si>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</si>
  <si>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</si>
  <si>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</si>
  <si>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</si>
  <si>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</si>
  <si>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</si>
  <si>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</si>
  <si>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</si>
  <si>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</si>
  <si>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</si>
  <si>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</si>
  <si>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</si>
  <si>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</si>
  <si>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</si>
  <si>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</si>
  <si>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</si>
  <si>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</si>
  <si>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</si>
  <si>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</si>
  <si>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</si>
  <si>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</si>
  <si>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</si>
  <si>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</si>
  <si>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</si>
  <si>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</si>
  <si>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</si>
  <si>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</si>
  <si>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</si>
  <si>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</si>
  <si>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</si>
  <si>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</si>
  <si>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</si>
  <si>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</si>
  <si>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</si>
  <si>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</si>
  <si>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</si>
  <si>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</si>
  <si>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</si>
  <si>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</si>
  <si>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</si>
  <si>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</si>
  <si>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</si>
  <si>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</si>
  <si>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</si>
  <si>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</si>
  <si>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</si>
  <si>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</si>
  <si>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</si>
  <si>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</si>
  <si>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</si>
  <si>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</si>
  <si>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</si>
  <si>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</si>
  <si>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</si>
  <si>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</si>
  <si>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</si>
  <si>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</si>
  <si>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</si>
  <si>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</si>
  <si>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</si>
  <si>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</si>
  <si>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</si>
  <si>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</si>
  <si>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</si>
  <si>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</si>
  <si>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</si>
  <si>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</si>
  <si>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</si>
  <si>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</si>
  <si>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</si>
  <si>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</si>
  <si>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</si>
  <si>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</si>
  <si>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</si>
  <si>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</si>
  <si>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</si>
  <si>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</si>
  <si>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</si>
  <si>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</si>
  <si>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</si>
  <si>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</si>
  <si>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</si>
  <si>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</si>
  <si>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</si>
  <si>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</si>
  <si>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</si>
  <si>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</si>
  <si>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</si>
  <si>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</si>
  <si>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</si>
  <si>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</si>
  <si>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</si>
  <si>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</si>
  <si>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</si>
  <si>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</si>
  <si>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</si>
  <si>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</si>
  <si>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</si>
  <si>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</si>
  <si>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</si>
  <si>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</si>
  <si>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</si>
  <si>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</si>
  <si>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</si>
  <si>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</si>
  <si>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</si>
  <si>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</si>
  <si>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</si>
  <si>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</si>
  <si>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</si>
  <si>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</si>
  <si>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</si>
  <si>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</si>
  <si>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</si>
  <si>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</si>
  <si>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</si>
  <si>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</si>
  <si>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</si>
  <si>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</si>
  <si>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</si>
  <si>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</si>
  <si>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</si>
  <si>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</si>
  <si>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</si>
  <si>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</si>
  <si>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</si>
  <si>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</si>
  <si>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</si>
  <si>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</si>
  <si>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</si>
  <si>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</si>
  <si>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</si>
  <si>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</si>
  <si>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</si>
  <si>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</si>
  <si>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</si>
  <si>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</si>
  <si>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</si>
  <si>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</si>
  <si>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</si>
  <si>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</si>
  <si>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</si>
  <si>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</si>
  <si>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</si>
  <si>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</si>
  <si>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</si>
  <si>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</si>
  <si>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</si>
  <si>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</si>
  <si>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</si>
  <si>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</si>
  <si>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</si>
  <si>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</si>
  <si>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</si>
  <si>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</si>
  <si>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</si>
  <si>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</si>
  <si>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</si>
  <si>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</si>
  <si>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</si>
  <si>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</si>
  <si>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</si>
  <si>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</si>
  <si>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</si>
  <si>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</si>
  <si>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</si>
  <si>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</si>
  <si>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</si>
  <si>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</si>
  <si>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</si>
  <si>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</si>
  <si>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</si>
  <si>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</si>
  <si>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</si>
  <si>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</si>
  <si>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</si>
  <si>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</si>
  <si>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</si>
  <si>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</si>
  <si>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</si>
  <si>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</si>
  <si>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</si>
  <si>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</si>
  <si>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</si>
  <si>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</si>
  <si>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</si>
  <si>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</si>
  <si>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</si>
  <si>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</si>
  <si>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</si>
  <si>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</si>
  <si>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</si>
  <si>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</si>
  <si>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</si>
  <si>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</si>
  <si>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</si>
  <si>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</si>
  <si>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</si>
  <si>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</si>
  <si>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</si>
  <si>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</si>
  <si>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</si>
  <si>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</si>
  <si>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</si>
  <si>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</si>
  <si>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</si>
  <si>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</si>
  <si>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</si>
  <si>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</si>
  <si>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</si>
  <si>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</si>
  <si>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</si>
  <si>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</si>
  <si>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</si>
  <si>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</si>
  <si>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</si>
  <si>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</si>
  <si>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</si>
  <si>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</si>
  <si>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</si>
  <si>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</si>
  <si>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</si>
  <si>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</si>
  <si>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</si>
  <si>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</si>
  <si>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</si>
  <si>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</si>
  <si>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</si>
  <si>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</si>
  <si>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</si>
  <si>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</si>
  <si>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</si>
  <si>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</si>
  <si>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</si>
  <si>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</si>
  <si>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</si>
  <si>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</si>
  <si>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</si>
  <si>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</si>
  <si>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</si>
  <si>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</si>
  <si>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</si>
  <si>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</si>
  <si>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</si>
  <si>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</si>
  <si>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</si>
  <si>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</si>
  <si>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</si>
  <si>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</si>
  <si>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</si>
  <si>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</si>
  <si>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</si>
  <si>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</si>
  <si>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</si>
  <si>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</si>
  <si>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</si>
  <si>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</si>
  <si>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</si>
  <si>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</si>
  <si>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</si>
  <si>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</si>
  <si>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</si>
  <si>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</si>
  <si>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</si>
  <si>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</si>
  <si>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</si>
  <si>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</si>
  <si>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</si>
  <si>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</si>
  <si>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</si>
  <si>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</si>
  <si>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</si>
  <si>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</si>
  <si>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</si>
  <si>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</si>
  <si>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</si>
  <si>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</si>
  <si>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</si>
  <si>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</si>
  <si>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</si>
  <si>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</si>
  <si>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</si>
  <si>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</si>
  <si>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</si>
  <si>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</si>
  <si>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</si>
  <si>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</si>
  <si>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</si>
  <si>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</si>
  <si>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</si>
  <si>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</si>
  <si>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</si>
  <si>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</si>
  <si>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</si>
  <si>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</si>
  <si>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</si>
  <si>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</si>
  <si>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</si>
  <si>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</si>
  <si>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</si>
  <si>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</si>
  <si>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</si>
  <si>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</si>
  <si>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</si>
  <si>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</si>
  <si>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</si>
  <si>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</si>
  <si>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</si>
  <si>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</si>
  <si>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</si>
  <si>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</si>
  <si>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</si>
  <si>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</si>
  <si>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</si>
  <si>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</si>
  <si>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</si>
  <si>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</si>
  <si>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</si>
  <si>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</si>
  <si>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</si>
  <si>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</si>
  <si>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</si>
  <si>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</si>
  <si>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</si>
  <si>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</si>
  <si>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</si>
  <si>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</si>
  <si>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</si>
  <si>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</si>
  <si>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</si>
  <si>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</si>
  <si>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</si>
  <si>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</si>
  <si>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</si>
  <si>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</si>
  <si>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</si>
  <si>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</si>
  <si>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</si>
  <si>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</si>
  <si>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</si>
  <si>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</si>
  <si>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</si>
  <si>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</si>
  <si>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</si>
  <si>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</si>
  <si>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</si>
  <si>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</si>
  <si>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</si>
  <si>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</si>
  <si>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</si>
  <si>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</si>
  <si>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</si>
  <si>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</si>
  <si>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</si>
  <si>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</si>
  <si>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</si>
  <si>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</si>
  <si>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</si>
  <si>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</si>
  <si>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</si>
  <si>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</si>
  <si>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</si>
  <si>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</si>
  <si>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</si>
  <si>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</si>
  <si>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</si>
  <si>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</si>
  <si>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</si>
  <si>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</si>
  <si>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</si>
  <si>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</si>
  <si>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</si>
  <si>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</si>
  <si>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</si>
  <si>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</si>
  <si>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</si>
  <si>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</si>
  <si>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</si>
  <si>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</si>
  <si>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</si>
  <si>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</si>
  <si>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</si>
  <si>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</si>
  <si>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</si>
  <si>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</si>
  <si>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</si>
  <si>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</si>
  <si>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</si>
  <si>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</si>
  <si>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</si>
  <si>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</si>
  <si>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</si>
  <si>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</si>
  <si>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</si>
  <si>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</si>
  <si>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</si>
  <si>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</si>
  <si>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</si>
  <si>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</si>
  <si>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</si>
  <si>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</si>
  <si>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</si>
  <si>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</si>
  <si>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</si>
  <si>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</si>
  <si>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</si>
  <si>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</si>
  <si>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</si>
  <si>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</si>
  <si>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</si>
  <si>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</si>
  <si>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</si>
  <si>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</si>
  <si>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</si>
  <si>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</si>
  <si>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</si>
  <si>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</si>
  <si>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</si>
  <si>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</si>
  <si>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</si>
  <si>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</si>
  <si>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</si>
  <si>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</si>
  <si>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</si>
  <si>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</si>
  <si>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</si>
  <si>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</si>
  <si>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</si>
  <si>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</si>
  <si>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</si>
  <si>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</si>
  <si>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</si>
  <si>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</si>
  <si>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</si>
  <si>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</si>
  <si>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</si>
  <si>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</si>
  <si>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</si>
  <si>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</si>
  <si>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</si>
  <si>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</si>
  <si>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</si>
  <si>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</si>
  <si>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</si>
  <si>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</si>
  <si>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</si>
  <si>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</si>
  <si>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</si>
  <si>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</si>
  <si>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</si>
  <si>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</si>
  <si>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</si>
  <si>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</si>
  <si>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</si>
  <si>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</si>
  <si>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</si>
  <si>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</si>
  <si>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</si>
  <si>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</si>
  <si>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</si>
  <si>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</si>
  <si>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</si>
  <si>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</si>
  <si>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</si>
  <si>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</si>
  <si>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</si>
  <si>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</si>
  <si>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</si>
  <si>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</si>
  <si>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</si>
  <si>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</si>
  <si>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</si>
  <si>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</si>
  <si>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</si>
  <si>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</si>
  <si>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</si>
  <si>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</si>
  <si>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</si>
  <si>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</si>
  <si>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</si>
  <si>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</si>
  <si>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</si>
  <si>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</si>
  <si>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</si>
  <si>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</si>
  <si>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</si>
  <si>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</si>
  <si>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</si>
  <si>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</si>
  <si>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</si>
  <si>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</si>
  <si>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</si>
  <si>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</si>
  <si>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</si>
  <si>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</si>
  <si>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</si>
  <si>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</si>
  <si>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</si>
  <si>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</si>
  <si>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</si>
  <si>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</si>
  <si>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</si>
  <si>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</si>
  <si>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</si>
  <si>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</si>
  <si>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</si>
  <si>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</si>
  <si>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</si>
  <si>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</si>
  <si>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</si>
  <si>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</si>
  <si>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</si>
  <si>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</si>
  <si>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</si>
  <si>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</si>
  <si>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</si>
  <si>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</si>
  <si>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</si>
  <si>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</si>
  <si>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</si>
  <si>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</si>
  <si>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</si>
  <si>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</si>
  <si>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</si>
  <si>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</si>
  <si>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</si>
  <si>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</si>
  <si>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</si>
  <si>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</si>
  <si>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</si>
  <si>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</si>
  <si>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</si>
  <si>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</si>
  <si>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</si>
  <si>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</si>
  <si>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</si>
  <si>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</si>
  <si>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</si>
  <si>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</si>
  <si>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</si>
  <si>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</si>
  <si>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</si>
  <si>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</si>
  <si>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</si>
  <si>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</si>
  <si>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</si>
  <si>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</si>
  <si>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</si>
  <si>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</si>
  <si>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</si>
  <si>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</si>
  <si>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</si>
  <si>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</si>
  <si>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</si>
  <si>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</si>
  <si>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</si>
  <si>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</si>
  <si>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</si>
  <si>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</si>
  <si>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</si>
  <si>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</si>
  <si>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</si>
  <si>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</si>
  <si>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</si>
  <si>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</si>
  <si>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</si>
  <si>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</si>
  <si>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</si>
  <si>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</si>
  <si>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</si>
  <si>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</si>
  <si>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</si>
  <si>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</si>
  <si>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</si>
  <si>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</si>
  <si>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</si>
  <si>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</si>
  <si>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</si>
  <si>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</si>
  <si>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</si>
  <si>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</si>
  <si>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</si>
  <si>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</si>
  <si>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</si>
  <si>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</si>
  <si>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</si>
  <si>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</si>
  <si>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</si>
  <si>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</si>
  <si>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</si>
  <si>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</si>
  <si>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</si>
  <si>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</si>
  <si>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</si>
  <si>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</si>
  <si>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</si>
  <si>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</si>
  <si>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</si>
  <si>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</si>
  <si>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</si>
  <si>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</si>
  <si>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</si>
  <si>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</si>
  <si>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</si>
  <si>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</si>
  <si>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</si>
  <si>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</si>
  <si>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</si>
  <si>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</si>
  <si>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</si>
  <si>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</si>
  <si>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</si>
  <si>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</si>
  <si>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</si>
  <si>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</si>
  <si>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</si>
  <si>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</si>
  <si>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</si>
  <si>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</si>
  <si>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</si>
  <si>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</si>
  <si>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</si>
  <si>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</si>
  <si>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</si>
  <si>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</si>
  <si>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</si>
  <si>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</si>
  <si>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</si>
  <si>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</si>
  <si>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</si>
  <si>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</si>
  <si>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</si>
  <si>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</si>
  <si>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</si>
  <si>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</si>
  <si>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</si>
  <si>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</si>
  <si>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</si>
  <si>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</si>
  <si>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</si>
  <si>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</si>
  <si>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</si>
  <si>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</si>
  <si>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</si>
  <si>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</si>
  <si>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</si>
  <si>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</si>
  <si>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</si>
  <si>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</si>
  <si>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</si>
  <si>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</si>
  <si>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</si>
  <si>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</si>
  <si>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</si>
  <si>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</si>
  <si>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</si>
  <si>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</si>
  <si>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</si>
  <si>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</si>
  <si>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</si>
  <si>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</si>
  <si>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</si>
  <si>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</si>
  <si>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</si>
  <si>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</si>
  <si>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</si>
  <si>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</si>
  <si>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</si>
  <si>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</si>
  <si>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</si>
  <si>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</si>
  <si>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</si>
  <si>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</si>
  <si>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</si>
  <si>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</si>
  <si>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</si>
  <si>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</si>
  <si>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</si>
  <si>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</si>
  <si>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</si>
  <si>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</si>
  <si>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</si>
  <si>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</si>
  <si>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</si>
  <si>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</si>
  <si>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</si>
  <si>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</si>
  <si>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</si>
  <si>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</si>
  <si>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</si>
  <si>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</si>
  <si>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</si>
  <si>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</si>
  <si>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</si>
  <si>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</si>
  <si>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</si>
  <si>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</si>
  <si>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</si>
  <si>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</si>
  <si>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</si>
  <si>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</si>
  <si>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</si>
  <si>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</si>
  <si>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</si>
  <si>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</si>
  <si>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</si>
  <si>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</si>
  <si>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</si>
  <si>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</si>
  <si>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</si>
  <si>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</si>
  <si>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</si>
  <si>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</si>
  <si>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</si>
  <si>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</si>
  <si>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</si>
  <si>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</si>
  <si>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</si>
  <si>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</si>
  <si>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</si>
  <si>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</si>
  <si>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</si>
  <si>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</si>
  <si>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</si>
  <si>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</si>
  <si>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</si>
  <si>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</si>
  <si>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</si>
  <si>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</si>
  <si>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</si>
  <si>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</si>
  <si>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</si>
  <si>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</si>
  <si>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</si>
  <si>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</si>
  <si>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</si>
  <si>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</si>
  <si>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</si>
  <si>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</si>
  <si>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</si>
  <si>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</si>
  <si>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</si>
  <si>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</si>
  <si>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</si>
  <si>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</si>
  <si>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</si>
  <si>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</si>
  <si>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</si>
  <si>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</si>
  <si>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</si>
  <si>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</si>
  <si>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</si>
  <si>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</si>
  <si>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</si>
  <si>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</si>
  <si>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</si>
  <si>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</si>
  <si>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</si>
  <si>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</si>
  <si>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</si>
  <si>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</si>
  <si>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</si>
  <si>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</si>
  <si>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</si>
  <si>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</si>
  <si>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</si>
  <si>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</si>
  <si>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</si>
  <si>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</si>
  <si>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</si>
  <si>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</si>
  <si>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</si>
  <si>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</si>
  <si>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</si>
  <si>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</si>
  <si>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</si>
  <si>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</si>
  <si>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</si>
  <si>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</si>
  <si>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</si>
  <si>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</si>
  <si>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</si>
  <si>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</si>
  <si>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</si>
  <si>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</si>
  <si>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</si>
  <si>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</si>
  <si>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</si>
  <si>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</si>
  <si>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</si>
  <si>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</si>
  <si>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</si>
  <si>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</si>
  <si>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</si>
  <si>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</si>
  <si>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</si>
  <si>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</si>
  <si>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</si>
  <si>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</si>
  <si>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</si>
  <si>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</si>
  <si>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</si>
  <si>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</si>
  <si>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</si>
  <si>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</si>
  <si>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</si>
  <si>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</si>
  <si>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</si>
  <si>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</si>
  <si>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</si>
  <si>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</si>
  <si>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</si>
  <si>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</si>
  <si>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</si>
  <si>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</si>
  <si>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</si>
  <si>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</si>
  <si>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</si>
  <si>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</si>
  <si>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</si>
  <si>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</si>
  <si>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</si>
  <si>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</si>
  <si>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</si>
  <si>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</si>
  <si>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</si>
  <si>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</si>
  <si>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</si>
  <si>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</si>
  <si>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</si>
  <si>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</si>
  <si>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</si>
  <si>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</si>
  <si>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</si>
  <si>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</si>
  <si>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</si>
  <si>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</si>
  <si>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</si>
  <si>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</si>
  <si>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</si>
  <si>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</si>
  <si>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</si>
  <si>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</si>
  <si>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</si>
  <si>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</si>
  <si>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</si>
  <si>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</si>
  <si>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</si>
  <si>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</si>
  <si>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</si>
  <si>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</si>
  <si>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</si>
  <si>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</si>
  <si>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</si>
  <si>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</si>
  <si>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</si>
  <si>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</si>
  <si>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</si>
  <si>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</si>
  <si>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</si>
  <si>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</si>
  <si>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</si>
  <si>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</si>
  <si>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</si>
  <si>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</si>
  <si>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</si>
  <si>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</si>
  <si>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</si>
  <si>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</si>
  <si>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</si>
  <si>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</si>
  <si>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</si>
  <si>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</si>
  <si>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</si>
  <si>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</si>
  <si>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</si>
  <si>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</si>
  <si>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</si>
  <si>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</si>
  <si>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</si>
  <si>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</si>
  <si>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</si>
  <si>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</si>
  <si>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</si>
  <si>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</si>
  <si>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</si>
  <si>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</si>
  <si>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</si>
  <si>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</si>
  <si>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</si>
  <si>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</si>
  <si>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</si>
  <si>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</si>
  <si>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</si>
  <si>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</si>
  <si>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</si>
  <si>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</si>
  <si>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</si>
  <si>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</si>
  <si>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</si>
  <si>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</si>
  <si>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</si>
  <si>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</si>
  <si>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</si>
  <si>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</si>
  <si>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</si>
  <si>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</si>
  <si>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</si>
  <si>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</si>
  <si>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</si>
  <si>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</si>
  <si>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</si>
  <si>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</si>
  <si>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</si>
  <si>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</si>
  <si>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</si>
  <si>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</si>
  <si>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</si>
  <si>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</si>
  <si>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</si>
  <si>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</si>
  <si>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</si>
  <si>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</si>
  <si>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</si>
  <si>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</si>
  <si>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</si>
  <si>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</si>
  <si>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</si>
  <si>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</si>
  <si>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</si>
  <si>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</si>
  <si>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</si>
  <si>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</si>
  <si>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</si>
  <si>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</si>
  <si>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</si>
  <si>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</si>
  <si>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</si>
  <si>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</si>
  <si>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</si>
  <si>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</si>
  <si>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</si>
  <si>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</si>
  <si>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</si>
  <si>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</si>
  <si>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</si>
  <si>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</si>
  <si>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</si>
  <si>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</si>
  <si>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</si>
  <si>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</si>
  <si>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</si>
  <si>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</si>
  <si>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</si>
  <si>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</si>
  <si>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</si>
  <si>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</si>
  <si>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</si>
  <si>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</si>
  <si>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</si>
  <si>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</si>
  <si>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</si>
  <si>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</si>
  <si>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</si>
  <si>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</si>
  <si>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</si>
  <si>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</si>
  <si>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</si>
  <si>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</si>
  <si>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</si>
  <si>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</si>
  <si>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</si>
  <si>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</si>
  <si>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</si>
  <si>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</si>
  <si>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</si>
  <si>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</si>
  <si>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</si>
  <si>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</si>
  <si>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</si>
  <si>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</si>
  <si>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</si>
  <si>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</si>
  <si>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</si>
  <si>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</si>
  <si>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</si>
  <si>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</si>
  <si>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</si>
  <si>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</si>
  <si>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</si>
  <si>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</si>
  <si>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</si>
  <si>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</si>
  <si>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</si>
  <si>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</si>
  <si>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</si>
  <si>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</si>
  <si>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</si>
  <si>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</si>
  <si>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</si>
  <si>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</si>
  <si>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</si>
  <si>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</si>
  <si>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</si>
  <si>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</si>
  <si>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</si>
  <si>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</si>
  <si>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</si>
  <si>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</si>
  <si>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</si>
  <si>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</si>
  <si>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</si>
  <si>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</si>
  <si>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</si>
  <si>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</si>
  <si>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</si>
  <si>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</si>
  <si>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</si>
  <si>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</si>
  <si>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</si>
  <si>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</si>
  <si>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</si>
  <si>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</si>
  <si>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</si>
  <si>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</si>
  <si>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</si>
  <si>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</si>
  <si>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</si>
  <si>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</si>
  <si>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</si>
  <si>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</si>
  <si>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</si>
  <si>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</si>
  <si>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</si>
  <si>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</si>
  <si>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</si>
  <si>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</si>
  <si>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</si>
  <si>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</si>
  <si>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</si>
  <si>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</si>
  <si>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</si>
  <si>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</si>
  <si>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</si>
  <si>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</si>
  <si>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</si>
  <si>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</si>
  <si>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</si>
  <si>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</si>
  <si>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</si>
  <si>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</si>
  <si>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</si>
  <si>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</si>
  <si>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</si>
  <si>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</si>
  <si>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</si>
  <si>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</si>
  <si>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</si>
  <si>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</si>
  <si>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</si>
  <si>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</si>
  <si>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</si>
  <si>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</si>
  <si>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</si>
  <si>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</si>
  <si>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</si>
  <si>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</si>
  <si>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</si>
  <si>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</si>
  <si>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</si>
  <si>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</si>
  <si>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</si>
  <si>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</si>
  <si>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</si>
  <si>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</si>
  <si>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</si>
  <si>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</si>
  <si>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</si>
  <si>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</si>
  <si>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</si>
  <si>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</si>
  <si>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</si>
  <si>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</si>
  <si>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</si>
  <si>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</si>
  <si>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</si>
  <si>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</si>
  <si>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</si>
  <si>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</si>
  <si>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</si>
  <si>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</si>
  <si>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</si>
  <si>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</si>
  <si>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</si>
  <si>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</si>
  <si>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</si>
  <si>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</si>
  <si>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</si>
  <si>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</si>
  <si>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</si>
  <si>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</si>
  <si>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</si>
  <si>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</si>
  <si>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</si>
  <si>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</si>
  <si>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</si>
  <si>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</si>
  <si>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</si>
  <si>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</si>
  <si>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</si>
  <si>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</si>
  <si>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</si>
  <si>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</si>
  <si>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</si>
  <si>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</si>
  <si>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</si>
  <si>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</si>
  <si>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</si>
  <si>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</si>
  <si>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</si>
  <si>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</si>
  <si>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</si>
  <si>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</si>
  <si>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</si>
  <si>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</si>
  <si>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</si>
  <si>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</si>
  <si>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</si>
  <si>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</si>
  <si>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</si>
  <si>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</si>
  <si>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</si>
  <si>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</si>
  <si>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</si>
  <si>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</si>
  <si>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</si>
  <si>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</si>
  <si>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</si>
  <si>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</si>
  <si>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</si>
  <si>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</si>
  <si>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</si>
  <si>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</si>
  <si>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</si>
  <si>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</si>
  <si>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</si>
  <si>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</si>
  <si>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</si>
  <si>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</si>
  <si>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</si>
  <si>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</si>
  <si>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</si>
  <si>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</si>
  <si>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</si>
  <si>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</si>
  <si>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</si>
  <si>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</si>
  <si>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</si>
  <si>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</si>
  <si>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</si>
  <si>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</si>
  <si>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</si>
  <si>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</si>
  <si>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</si>
  <si>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</si>
  <si>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</si>
  <si>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</si>
  <si>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</si>
  <si>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</si>
  <si>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</si>
  <si>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</si>
  <si>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</si>
  <si>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</si>
  <si>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</si>
  <si>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</si>
  <si>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</si>
  <si>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</si>
  <si>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</si>
  <si>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</si>
  <si>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</si>
  <si>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</si>
  <si>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</si>
  <si>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</si>
  <si>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</si>
  <si>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</si>
  <si>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</si>
  <si>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</si>
  <si>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</si>
  <si>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</si>
  <si>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</si>
  <si>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</si>
  <si>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</si>
  <si>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</si>
  <si>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</si>
  <si>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</si>
  <si>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</si>
  <si>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</si>
  <si>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</si>
  <si>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</si>
  <si>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</si>
  <si>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</si>
  <si>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</si>
  <si>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</si>
  <si>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</si>
  <si>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</si>
  <si>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</si>
  <si>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</si>
  <si>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</si>
  <si>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</si>
  <si>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</si>
  <si>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</si>
  <si>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</si>
  <si>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</si>
  <si>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</si>
  <si>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</si>
  <si>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</si>
  <si>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</si>
  <si>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</si>
  <si>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</si>
  <si>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</si>
  <si>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</si>
  <si>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</si>
  <si>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</si>
  <si>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</si>
  <si>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</si>
  <si>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</si>
  <si>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</si>
  <si>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</si>
  <si>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</si>
  <si>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</si>
  <si>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</si>
  <si>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</si>
  <si>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</si>
  <si>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</si>
  <si>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</si>
  <si>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</si>
  <si>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</si>
  <si>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</si>
  <si>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</si>
  <si>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</si>
  <si>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</si>
  <si>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</si>
  <si>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</si>
  <si>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</si>
  <si>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</si>
  <si>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</si>
  <si>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</si>
  <si>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</si>
  <si>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</si>
  <si>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</si>
  <si>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</si>
  <si>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</si>
  <si>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</si>
  <si>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</si>
  <si>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</si>
  <si>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</si>
  <si>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</si>
  <si>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</si>
  <si>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</si>
  <si>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</si>
  <si>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</si>
  <si>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</si>
  <si>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</si>
  <si>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</si>
  <si>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</si>
  <si>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</si>
  <si>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</si>
  <si>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</si>
  <si>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</si>
  <si>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</si>
  <si>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</si>
  <si>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</si>
  <si>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</si>
  <si>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</si>
  <si>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</si>
  <si>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</si>
  <si>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</si>
  <si>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</si>
  <si>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</si>
  <si>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</si>
  <si>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</si>
  <si>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</si>
  <si>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</si>
  <si>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</si>
  <si>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</si>
  <si>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</si>
  <si>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</si>
  <si>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</si>
  <si>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</si>
  <si>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</si>
  <si>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</si>
  <si>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</si>
  <si>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</si>
  <si>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</si>
  <si>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</si>
  <si>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</si>
  <si>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</si>
  <si>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</si>
  <si>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</si>
  <si>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</si>
  <si>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</si>
  <si>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</si>
  <si>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</si>
  <si>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</si>
  <si>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</si>
  <si>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</si>
  <si>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</si>
  <si>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</si>
  <si>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</si>
  <si>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</si>
  <si>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</si>
  <si>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</si>
  <si>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</si>
  <si>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</si>
  <si>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</si>
  <si>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</si>
  <si>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</si>
  <si>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</si>
  <si>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</si>
  <si>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</si>
  <si>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</si>
  <si>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</si>
  <si>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</si>
  <si>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</si>
  <si>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</si>
  <si>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</si>
  <si>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</si>
  <si>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</si>
  <si>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</si>
  <si>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</si>
  <si>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</si>
  <si>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</si>
  <si>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</si>
  <si>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</si>
  <si>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</si>
  <si>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</si>
  <si>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</si>
  <si>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</si>
  <si>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</si>
  <si>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</si>
  <si>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</si>
  <si>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</si>
  <si>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</si>
  <si>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</si>
  <si>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</si>
  <si>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</si>
  <si>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</si>
  <si>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</si>
  <si>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</si>
  <si>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</si>
  <si>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</si>
  <si>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</si>
  <si>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</si>
  <si>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</si>
  <si>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</si>
  <si>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</si>
  <si>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</si>
  <si>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</si>
  <si>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</si>
  <si>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</si>
  <si>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</si>
  <si>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</si>
  <si>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</si>
  <si>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</si>
  <si>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</si>
  <si>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</si>
  <si>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</si>
  <si>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</si>
  <si>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</si>
  <si>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</si>
  <si>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</si>
  <si>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</si>
  <si>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</si>
  <si>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</si>
  <si>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</si>
  <si>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</si>
  <si>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</si>
  <si>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</si>
  <si>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</si>
  <si>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</si>
  <si>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</si>
  <si>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</si>
  <si>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</si>
  <si>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</si>
  <si>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</si>
  <si>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</si>
  <si>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</si>
  <si>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</si>
  <si>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</si>
  <si>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</si>
  <si>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</si>
  <si>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</si>
  <si>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</si>
  <si>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</si>
  <si>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</si>
  <si>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</si>
  <si>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</si>
  <si>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</si>
  <si>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</si>
  <si>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</si>
  <si>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</si>
  <si>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</si>
  <si>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</si>
  <si>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</si>
  <si>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</si>
  <si>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</si>
  <si>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</si>
  <si>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</si>
  <si>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</si>
  <si>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</si>
  <si>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</si>
  <si>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</si>
  <si>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</si>
  <si>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</si>
  <si>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</si>
  <si>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</si>
  <si>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</si>
  <si>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</si>
  <si>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</si>
  <si>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</si>
  <si>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</si>
  <si>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</si>
  <si>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</si>
  <si>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</si>
  <si>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</si>
  <si>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</si>
  <si>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</si>
  <si>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</si>
  <si>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</si>
  <si>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</si>
  <si>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</si>
  <si>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</si>
  <si>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</si>
  <si>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</si>
  <si>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</si>
  <si>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</si>
  <si>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</si>
  <si>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</si>
  <si>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</si>
  <si>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</si>
  <si>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</si>
  <si>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</si>
  <si>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</si>
  <si>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</si>
  <si>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</si>
  <si>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</si>
  <si>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</si>
  <si>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</si>
  <si>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</si>
  <si>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</si>
  <si>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</si>
  <si>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</si>
  <si>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</si>
  <si>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</si>
  <si>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</si>
  <si>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</si>
  <si>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</si>
  <si>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</si>
  <si>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</si>
  <si>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</si>
  <si>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</si>
  <si>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</si>
  <si>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</si>
  <si>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</si>
  <si>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</si>
  <si>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</si>
  <si>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</si>
  <si>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</si>
  <si>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</si>
  <si>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</si>
  <si>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</si>
  <si>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</si>
  <si>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</si>
  <si>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</si>
  <si>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</si>
  <si>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</si>
  <si>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</si>
  <si>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</si>
  <si>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</si>
  <si>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</si>
  <si>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</si>
  <si>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</si>
  <si>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</si>
  <si>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</si>
  <si>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</si>
  <si>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</si>
  <si>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</si>
  <si>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</si>
  <si>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</si>
  <si>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</si>
  <si>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</si>
  <si>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</si>
  <si>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</si>
  <si>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</si>
  <si>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</si>
  <si>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</si>
  <si>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</si>
  <si>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</si>
  <si>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</si>
  <si>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</si>
  <si>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</si>
  <si>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</si>
  <si>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</si>
  <si>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</si>
  <si>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</si>
  <si>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</si>
  <si>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</si>
  <si>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</si>
  <si>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</si>
  <si>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</si>
  <si>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</si>
  <si>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</si>
  <si>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</si>
  <si>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</si>
  <si>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</si>
  <si>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</si>
  <si>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</si>
  <si>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</si>
  <si>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</si>
  <si>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</si>
  <si>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</si>
  <si>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</si>
  <si>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</si>
  <si>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</si>
  <si>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</si>
  <si>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</si>
  <si>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</si>
  <si>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</si>
  <si>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</si>
  <si>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</si>
  <si>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</si>
  <si>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</si>
  <si>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</si>
  <si>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</si>
  <si>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</si>
  <si>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</si>
  <si>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</si>
  <si>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</si>
  <si>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</si>
  <si>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</si>
  <si>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</si>
  <si>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</si>
  <si>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</si>
  <si>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</si>
  <si>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</si>
  <si>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</si>
  <si>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</si>
  <si>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</si>
  <si>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</si>
  <si>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</si>
  <si>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</si>
  <si>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</si>
  <si>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</si>
  <si>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</si>
  <si>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</si>
  <si>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</si>
  <si>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</si>
  <si>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</si>
  <si>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</si>
  <si>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</si>
  <si>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</si>
  <si>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</si>
  <si>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</si>
  <si>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</si>
  <si>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</si>
  <si>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</si>
  <si>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</si>
  <si>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</si>
  <si>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</si>
  <si>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</si>
  <si>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</si>
  <si>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</si>
  <si>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</si>
  <si>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</si>
  <si>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</si>
  <si>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</si>
  <si>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</si>
  <si>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</si>
  <si>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</si>
  <si>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</si>
  <si>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</si>
  <si>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</si>
  <si>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</si>
  <si>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</si>
  <si>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</si>
  <si>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</si>
  <si>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</si>
  <si>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</si>
  <si>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</si>
  <si>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</si>
  <si>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</si>
  <si>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</si>
  <si>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</si>
  <si>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</si>
  <si>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</si>
  <si>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</si>
  <si>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</si>
  <si>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</si>
  <si>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</si>
  <si>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</si>
  <si>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</si>
  <si>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</si>
  <si>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</si>
  <si>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</si>
  <si>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</si>
  <si>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</si>
  <si>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</si>
  <si>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</si>
  <si>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</si>
  <si>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</si>
  <si>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</si>
  <si>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</si>
  <si>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</si>
  <si>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</si>
  <si>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</si>
  <si>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</si>
  <si>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</si>
  <si>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</si>
  <si>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</si>
  <si>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</si>
  <si>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</si>
  <si>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</si>
  <si>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</si>
  <si>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</si>
  <si>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</si>
  <si>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</si>
  <si>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</si>
  <si>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</si>
  <si>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</si>
  <si>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</si>
  <si>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</si>
  <si>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</si>
  <si>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</si>
  <si>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</si>
  <si>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</si>
  <si>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</si>
  <si>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</si>
  <si>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</si>
  <si>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</si>
  <si>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</si>
  <si>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</si>
  <si>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</si>
  <si>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</si>
  <si>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</si>
  <si>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</si>
  <si>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</si>
  <si>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</si>
  <si>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</si>
  <si>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</si>
  <si>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</si>
  <si>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</si>
  <si>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</si>
  <si>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</si>
  <si>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</si>
  <si>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</si>
  <si>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</si>
  <si>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</si>
  <si>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</si>
  <si>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</si>
  <si>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</si>
  <si>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</si>
  <si>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</si>
  <si>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</si>
  <si>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</si>
  <si>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</si>
  <si>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</si>
  <si>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</si>
  <si>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</si>
  <si>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</si>
  <si>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</si>
  <si>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</si>
  <si>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</si>
  <si>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</si>
  <si>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</si>
  <si>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</si>
  <si>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</si>
  <si>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</si>
  <si>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</si>
  <si>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</si>
  <si>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</si>
  <si>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</si>
  <si>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</si>
  <si>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</si>
  <si>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</si>
  <si>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</si>
  <si>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</si>
  <si>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</si>
  <si>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</si>
  <si>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</si>
  <si>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</si>
  <si>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</si>
  <si>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</si>
  <si>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</si>
  <si>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</si>
  <si>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</si>
  <si>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</si>
  <si>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</si>
  <si>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</si>
  <si>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</si>
  <si>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</si>
  <si>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</si>
  <si>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</si>
  <si>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</si>
  <si>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</si>
  <si>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</si>
  <si>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</si>
  <si>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</si>
  <si>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</si>
  <si>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</si>
  <si>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</si>
  <si>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</si>
  <si>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</si>
  <si>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</si>
  <si>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</si>
  <si>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</si>
  <si>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</si>
  <si>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</si>
  <si>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</si>
  <si>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</si>
  <si>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</si>
  <si>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</si>
  <si>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</si>
  <si>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</si>
  <si>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</si>
  <si>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</si>
  <si>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</si>
  <si>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</si>
  <si>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</si>
  <si>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</si>
  <si>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</si>
  <si>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</si>
  <si>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</si>
  <si>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</si>
  <si>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</si>
  <si>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</si>
  <si>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</si>
  <si>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</si>
  <si>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</si>
  <si>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</si>
  <si>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</si>
  <si>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</si>
  <si>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</si>
  <si>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</si>
  <si>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</si>
  <si>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</si>
  <si>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</si>
  <si>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</si>
  <si>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</si>
  <si>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</si>
  <si>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</si>
  <si>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</si>
  <si>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</si>
  <si>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</si>
  <si>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</si>
  <si>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</si>
  <si>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</si>
  <si>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</si>
  <si>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</si>
  <si>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</si>
  <si>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</si>
  <si>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</si>
  <si>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</si>
  <si>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</si>
  <si>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</si>
  <si>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</si>
  <si>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</si>
  <si>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</si>
  <si>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</si>
  <si>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</si>
  <si>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</si>
  <si>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</si>
  <si>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</si>
  <si>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</si>
  <si>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</si>
  <si>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</si>
  <si>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</si>
  <si>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</si>
  <si>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</si>
  <si>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</si>
  <si>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</si>
  <si>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</si>
  <si>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</si>
  <si>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</si>
  <si>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</si>
  <si>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</si>
  <si>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</si>
  <si>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</si>
  <si>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</si>
  <si>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</si>
  <si>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</si>
  <si>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</si>
  <si>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</si>
  <si>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</si>
  <si>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</si>
  <si>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</si>
  <si>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</si>
  <si>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</si>
  <si>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</si>
  <si>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</si>
  <si>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</si>
  <si>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</si>
  <si>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</si>
  <si>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</si>
  <si>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</si>
  <si>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</si>
  <si>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</si>
  <si>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</si>
  <si>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</si>
  <si>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</si>
  <si>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</si>
  <si>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</si>
  <si>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</si>
  <si>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</si>
  <si>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</si>
  <si>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</si>
  <si>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</si>
  <si>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</si>
  <si>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</si>
  <si>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</si>
  <si>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</si>
  <si>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</si>
  <si>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</si>
  <si>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</si>
  <si>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</si>
  <si>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</si>
  <si>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</si>
  <si>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</si>
  <si>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</si>
  <si>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</si>
  <si>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</si>
  <si>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</si>
  <si>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</si>
  <si>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</si>
  <si>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</si>
  <si>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</si>
  <si>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</si>
  <si>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</si>
  <si>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</si>
  <si>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</si>
  <si>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</si>
  <si>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</si>
  <si>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</si>
  <si>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</si>
  <si>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</si>
  <si>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</si>
  <si>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</si>
  <si>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</si>
  <si>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</si>
  <si>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</si>
  <si>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</si>
  <si>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</si>
  <si>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</si>
  <si>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</si>
  <si>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</si>
  <si>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</si>
  <si>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</si>
  <si>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</si>
  <si>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</si>
  <si>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</si>
  <si>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</si>
  <si>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</si>
  <si>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</si>
  <si>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</si>
  <si>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</si>
  <si>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</si>
  <si>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</si>
  <si>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</si>
  <si>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</si>
  <si>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</si>
  <si>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</si>
  <si>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</si>
  <si>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</si>
  <si>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</si>
  <si>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</si>
  <si>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</si>
  <si>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</si>
  <si>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</si>
  <si>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</si>
  <si>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</si>
  <si>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</si>
  <si>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</si>
  <si>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</si>
  <si>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</si>
  <si>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</si>
  <si>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</si>
  <si>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</si>
  <si>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</si>
  <si>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</si>
  <si>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</si>
  <si>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</si>
  <si>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</si>
  <si>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</si>
  <si>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</si>
  <si>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</si>
  <si>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</si>
  <si>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</si>
  <si>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</si>
  <si>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</si>
  <si>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</si>
  <si>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</si>
  <si>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</si>
  <si>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</si>
  <si>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</si>
  <si>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</si>
  <si>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</si>
  <si>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</si>
  <si>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</si>
  <si>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</si>
  <si>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</si>
  <si>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</si>
  <si>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</si>
  <si>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</si>
  <si>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</si>
  <si>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</si>
  <si>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</si>
  <si>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</si>
  <si>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</si>
  <si>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</si>
  <si>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</si>
  <si>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</si>
  <si>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</si>
  <si>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</si>
  <si>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</si>
  <si>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</si>
  <si>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</si>
  <si>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</si>
  <si>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</si>
  <si>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</si>
  <si>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</si>
  <si>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</si>
  <si>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</si>
  <si>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</si>
  <si>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</si>
  <si>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</si>
  <si>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</si>
  <si>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</si>
  <si>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</si>
  <si>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</si>
  <si>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</si>
  <si>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</si>
  <si>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</si>
  <si>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</si>
  <si>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</si>
  <si>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</si>
  <si>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</si>
  <si>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</si>
  <si>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</si>
  <si>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</si>
  <si>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</si>
  <si>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</si>
  <si>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</si>
  <si>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</si>
  <si>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</si>
  <si>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</si>
  <si>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</si>
  <si>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</si>
  <si>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</si>
  <si>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</si>
  <si>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</si>
  <si>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</si>
  <si>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</si>
  <si>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</si>
  <si>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</si>
  <si>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</si>
  <si>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</si>
  <si>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</si>
  <si>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</si>
  <si>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</si>
  <si>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</si>
  <si>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</si>
  <si>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</si>
  <si>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</si>
  <si>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</si>
  <si>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</si>
  <si>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</si>
  <si>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</si>
  <si>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</si>
  <si>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</si>
  <si>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</si>
  <si>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</si>
  <si>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</si>
  <si>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</si>
  <si>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</si>
  <si>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</si>
  <si>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</si>
  <si>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</si>
  <si>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</si>
  <si>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</si>
  <si>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</si>
  <si>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</si>
  <si>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</si>
  <si>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</si>
  <si>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</si>
  <si>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</si>
  <si>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</si>
  <si>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</si>
  <si>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</si>
  <si>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</si>
  <si>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</si>
  <si>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</si>
  <si>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</si>
  <si>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</si>
  <si>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</si>
  <si>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</si>
  <si>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</si>
  <si>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</si>
  <si>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</si>
  <si>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</si>
  <si>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</si>
  <si>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</si>
  <si>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</si>
  <si>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</si>
  <si>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</si>
  <si>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</si>
  <si>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</si>
  <si>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</si>
  <si>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</si>
  <si>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</si>
  <si>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</si>
  <si>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</si>
  <si>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</si>
  <si>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</si>
  <si>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</si>
  <si>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</si>
  <si>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</si>
  <si>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</si>
  <si>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</si>
  <si>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</si>
  <si>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</si>
  <si>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</si>
  <si>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</si>
  <si>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</si>
  <si>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</si>
  <si>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</si>
  <si>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</si>
  <si>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</si>
  <si>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</si>
  <si>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</si>
  <si>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</si>
  <si>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</si>
  <si>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</si>
  <si>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</si>
  <si>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</si>
  <si>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</si>
  <si>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</si>
  <si>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</si>
  <si>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</si>
  <si>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</si>
  <si>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</si>
  <si>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</si>
  <si>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</si>
  <si>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</si>
  <si>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</si>
  <si>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</si>
  <si>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</si>
  <si>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</si>
  <si>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</si>
  <si>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</si>
  <si>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</si>
  <si>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</si>
  <si>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</si>
  <si>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</si>
  <si>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</si>
  <si>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</si>
  <si>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</si>
  <si>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</si>
  <si>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</si>
  <si>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</si>
  <si>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</si>
  <si>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</si>
  <si>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</si>
  <si>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</si>
  <si>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</si>
  <si>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</si>
  <si>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</si>
  <si>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</si>
  <si>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</si>
  <si>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</si>
  <si>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</si>
  <si>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</si>
  <si>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</si>
  <si>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</si>
  <si>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</si>
  <si>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</si>
  <si>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</si>
  <si>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</si>
  <si>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</si>
  <si>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</si>
  <si>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</si>
  <si>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</si>
  <si>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</si>
  <si>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</si>
  <si>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</si>
  <si>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</si>
  <si>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</si>
  <si>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</si>
  <si>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</si>
  <si>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</si>
  <si>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</si>
  <si>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</si>
  <si>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</si>
  <si>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</si>
  <si>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</si>
  <si>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</si>
  <si>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</si>
  <si>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</si>
  <si>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</si>
  <si>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</si>
  <si>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</si>
  <si>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</si>
  <si>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</si>
  <si>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</si>
  <si>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</si>
  <si>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</si>
  <si>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</si>
  <si>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</si>
  <si>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</si>
  <si>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</si>
  <si>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</si>
  <si>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</si>
  <si>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</si>
  <si>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</si>
  <si>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</si>
  <si>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</si>
  <si>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</si>
  <si>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</si>
  <si>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</si>
  <si>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</si>
  <si>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</si>
  <si>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</si>
  <si>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</si>
  <si>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</si>
  <si>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</si>
  <si>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</si>
  <si>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</si>
  <si>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</si>
  <si>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</si>
  <si>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</si>
  <si>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</si>
  <si>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</si>
  <si>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</si>
  <si>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</si>
  <si>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</si>
  <si>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</si>
  <si>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</si>
  <si>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</si>
  <si>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</si>
  <si>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</si>
  <si>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</si>
  <si>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</si>
  <si>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</si>
  <si>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</si>
  <si>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</si>
  <si>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</si>
  <si>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</si>
  <si>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</si>
  <si>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</si>
  <si>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</si>
  <si>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</si>
  <si>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</si>
  <si>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</si>
  <si>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</si>
  <si>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</si>
  <si>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</si>
  <si>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</si>
  <si>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</si>
  <si>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</si>
  <si>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</si>
  <si>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</si>
  <si>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</si>
  <si>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</si>
  <si>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</si>
  <si>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</si>
  <si>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</si>
  <si>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</si>
  <si>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</si>
  <si>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</si>
  <si>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</si>
  <si>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</si>
  <si>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</si>
  <si>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</si>
  <si>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</si>
  <si>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</si>
  <si>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</si>
  <si>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</si>
  <si>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</si>
  <si>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</si>
  <si>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</si>
  <si>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</si>
  <si>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</si>
  <si>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</si>
  <si>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</si>
  <si>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</si>
  <si>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</si>
  <si>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</si>
  <si>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</si>
  <si>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</si>
  <si>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</si>
  <si>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</si>
  <si>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</si>
  <si>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</si>
  <si>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</si>
  <si>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</si>
  <si>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</si>
  <si>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</si>
  <si>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</si>
  <si>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</si>
  <si>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</si>
  <si>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</si>
  <si>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</si>
  <si>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</si>
  <si>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</si>
  <si>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</si>
  <si>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</si>
  <si>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</si>
  <si>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</si>
  <si>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</si>
  <si>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</si>
  <si>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</si>
  <si>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</si>
  <si>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</si>
  <si>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</si>
  <si>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</si>
  <si>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</si>
  <si>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</si>
  <si>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</si>
  <si>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</si>
  <si>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</si>
  <si>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</si>
  <si>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</si>
  <si>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</si>
  <si>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</si>
  <si>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</si>
  <si>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</si>
  <si>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</si>
  <si>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</si>
  <si>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</si>
  <si>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</si>
  <si>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</si>
  <si>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</si>
  <si>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</si>
  <si>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</si>
  <si>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</si>
  <si>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</si>
  <si>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</si>
  <si>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</si>
  <si>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</si>
  <si>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</si>
  <si>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</si>
  <si>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</si>
  <si>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</si>
  <si>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</si>
  <si>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</si>
  <si>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</si>
  <si>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</si>
  <si>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</si>
  <si>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</si>
  <si>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</si>
  <si>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</si>
  <si>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</si>
  <si>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</si>
  <si>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</si>
  <si>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</si>
  <si>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</si>
  <si>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</si>
  <si>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</si>
  <si>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</si>
  <si>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</si>
  <si>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</si>
  <si>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</si>
  <si>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</si>
  <si>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</si>
  <si>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</si>
  <si>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</si>
  <si>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</si>
  <si>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</si>
  <si>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</si>
  <si>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</si>
  <si>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</si>
  <si>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</si>
  <si>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</si>
  <si>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</si>
  <si>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</si>
  <si>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</si>
  <si>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</si>
  <si>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</si>
  <si>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</si>
  <si>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</si>
  <si>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</si>
  <si>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</si>
  <si>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</si>
  <si>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</si>
  <si>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</si>
  <si>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</si>
  <si>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</si>
  <si>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</si>
  <si>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</si>
  <si>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</si>
  <si>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</si>
  <si>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</si>
  <si>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</si>
  <si>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</si>
  <si>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</si>
  <si>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</si>
  <si>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</si>
  <si>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</si>
  <si>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</si>
  <si>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</si>
  <si>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</si>
  <si>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</si>
  <si>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</si>
  <si>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</si>
  <si>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</si>
  <si>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</si>
  <si>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</si>
  <si>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</si>
  <si>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</si>
  <si>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</si>
  <si>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</si>
  <si>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</si>
  <si>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</si>
  <si>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</si>
  <si>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</si>
  <si>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</si>
  <si>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</si>
  <si>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</si>
  <si>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</si>
  <si>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</si>
  <si>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</si>
  <si>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</si>
  <si>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</si>
  <si>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</si>
  <si>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</si>
  <si>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</si>
  <si>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</si>
  <si>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</si>
  <si>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</si>
  <si>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</si>
  <si>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</si>
  <si>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</si>
  <si>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</si>
  <si>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</si>
  <si>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</si>
  <si>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</si>
  <si>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</si>
  <si>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</si>
  <si>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</si>
  <si>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</si>
  <si>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</si>
  <si>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</si>
  <si>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</si>
  <si>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</si>
  <si>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</si>
  <si>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</si>
  <si>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</si>
  <si>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</si>
  <si>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</si>
  <si>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</si>
  <si>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</si>
  <si>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</si>
  <si>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</si>
  <si>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</si>
  <si>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</si>
  <si>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</si>
  <si>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</si>
  <si>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</si>
  <si>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</si>
  <si>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</si>
  <si>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</si>
  <si>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</si>
  <si>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</si>
  <si>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</si>
  <si>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</si>
  <si>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</si>
  <si>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</si>
  <si>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</si>
  <si>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</si>
  <si>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</si>
  <si>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</si>
  <si>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</si>
  <si>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</si>
  <si>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</si>
  <si>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</si>
  <si>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</si>
  <si>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</si>
  <si>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</si>
  <si>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</si>
  <si>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</si>
  <si>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</si>
  <si>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</si>
  <si>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</si>
  <si>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</si>
  <si>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</si>
  <si>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</si>
  <si>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</si>
  <si>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</si>
  <si>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</si>
  <si>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</si>
  <si>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</si>
  <si>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</si>
  <si>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</si>
  <si>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</si>
  <si>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</si>
  <si>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</si>
  <si>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</si>
  <si>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</si>
  <si>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</si>
  <si>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</si>
  <si>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</si>
  <si>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</si>
  <si>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</si>
  <si>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</si>
  <si>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</si>
  <si>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</si>
  <si>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</si>
  <si>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</si>
  <si>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</si>
  <si>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</si>
  <si>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</si>
  <si>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</si>
  <si>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</si>
  <si>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</si>
  <si>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</si>
  <si>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</si>
  <si>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</si>
  <si>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</si>
  <si>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</si>
  <si>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</si>
  <si>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</si>
  <si>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</si>
  <si>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</si>
  <si>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</si>
  <si>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</si>
  <si>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</si>
  <si>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</si>
  <si>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</si>
  <si>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</si>
  <si>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</si>
  <si>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</si>
  <si>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</si>
  <si>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</si>
  <si>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</si>
  <si>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</si>
  <si>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</si>
  <si>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</si>
  <si>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</si>
  <si>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</si>
  <si>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</si>
  <si>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</si>
  <si>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</si>
  <si>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</si>
  <si>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</si>
  <si>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</si>
  <si>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</si>
  <si>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</si>
  <si>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</si>
  <si>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</si>
  <si>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</si>
  <si>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</si>
  <si>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</si>
  <si>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</si>
  <si>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</si>
  <si>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</si>
  <si>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</si>
  <si>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</si>
  <si>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</si>
  <si>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</si>
  <si>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</si>
  <si>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</si>
  <si>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</si>
  <si>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</si>
  <si>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</si>
  <si>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</si>
  <si>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</si>
  <si>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</si>
  <si>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</si>
  <si>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</si>
  <si>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</si>
  <si>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</si>
  <si>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</si>
  <si>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</si>
  <si>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</si>
  <si>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</si>
  <si>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</si>
  <si>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</si>
  <si>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</si>
  <si>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</si>
  <si>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</si>
  <si>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</si>
  <si>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</si>
  <si>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</si>
  <si>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</si>
  <si>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</si>
  <si>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</si>
  <si>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</si>
  <si>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</si>
  <si>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</si>
  <si>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</si>
  <si>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</si>
  <si>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</si>
  <si>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</si>
  <si>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</si>
  <si>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</si>
  <si>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</si>
  <si>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</si>
  <si>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</si>
  <si>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</si>
  <si>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</si>
  <si>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</si>
  <si>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</si>
  <si>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</si>
  <si>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</si>
  <si>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</si>
  <si>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</si>
  <si>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</si>
  <si>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</si>
  <si>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</si>
  <si>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</si>
  <si>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</si>
  <si>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</si>
  <si>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</si>
  <si>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</si>
  <si>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</si>
  <si>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</si>
  <si>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</si>
  <si>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</si>
  <si>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</si>
  <si>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</si>
  <si>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</si>
  <si>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</si>
  <si>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</si>
  <si>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</si>
  <si>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</si>
  <si>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</si>
  <si>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</si>
  <si>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</si>
  <si>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</si>
  <si>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</si>
  <si>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</si>
  <si>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</si>
  <si>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</si>
  <si>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</si>
  <si>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</si>
  <si>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</si>
  <si>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</si>
  <si>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</si>
  <si>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</si>
  <si>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</si>
  <si>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</si>
  <si>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</si>
  <si>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</si>
  <si>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</si>
  <si>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</si>
  <si>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</si>
  <si>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</si>
  <si>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</si>
  <si>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</si>
  <si>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</si>
  <si>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</si>
  <si>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</si>
  <si>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</si>
  <si>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</si>
  <si>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</si>
  <si>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</si>
  <si>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</si>
  <si>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</si>
  <si>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</si>
  <si>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</si>
  <si>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</si>
  <si>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</si>
  <si>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</si>
  <si>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</si>
  <si>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</si>
  <si>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</si>
  <si>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</si>
  <si>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</si>
  <si>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</si>
  <si>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</si>
  <si>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</si>
  <si>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</si>
  <si>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</si>
  <si>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</si>
  <si>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</si>
  <si>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</si>
  <si>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</si>
  <si>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</si>
  <si>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</si>
  <si>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</si>
  <si>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</si>
  <si>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</si>
  <si>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</si>
  <si>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</si>
  <si>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</si>
  <si>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</si>
  <si>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</si>
  <si>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</si>
  <si>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</si>
  <si>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</si>
  <si>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</si>
  <si>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</si>
  <si>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</si>
  <si>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</si>
  <si>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</si>
  <si>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</si>
  <si>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</si>
  <si>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</si>
  <si>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</si>
  <si>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</si>
  <si>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</si>
  <si>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</si>
  <si>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</si>
  <si>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</si>
  <si>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</si>
  <si>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</si>
  <si>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</si>
  <si>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</si>
  <si>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</si>
  <si>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</si>
  <si>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</si>
  <si>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</si>
  <si>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</si>
  <si>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</si>
  <si>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</si>
  <si>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</si>
  <si>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</si>
  <si>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</si>
  <si>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</si>
  <si>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</si>
  <si>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</si>
  <si>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</si>
  <si>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</si>
  <si>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</si>
  <si>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</si>
  <si>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</si>
  <si>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</si>
  <si>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</si>
  <si>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</si>
  <si>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</si>
  <si>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</si>
  <si>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</si>
  <si>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</si>
  <si>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</si>
  <si>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</si>
  <si>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</si>
  <si>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</si>
  <si>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</si>
  <si>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</si>
  <si>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</si>
  <si>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</si>
  <si>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</si>
  <si>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</si>
  <si>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</si>
  <si>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</si>
  <si>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</si>
  <si>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</si>
  <si>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</si>
  <si>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</si>
  <si>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</si>
  <si>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</si>
  <si>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</si>
  <si>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</si>
  <si>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</si>
  <si>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</si>
  <si>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</si>
  <si>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</si>
  <si>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</si>
  <si>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</si>
  <si>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</si>
  <si>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</si>
  <si>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</si>
  <si>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</si>
  <si>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</si>
  <si>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</si>
  <si>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</si>
  <si>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</si>
  <si>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</si>
  <si>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</si>
  <si>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</si>
  <si>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</si>
  <si>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</si>
  <si>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</si>
  <si>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</si>
  <si>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</si>
  <si>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</si>
  <si>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</si>
  <si>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</si>
  <si>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</si>
  <si>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</si>
  <si>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</si>
  <si>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</si>
  <si>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</si>
  <si>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</si>
  <si>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</si>
  <si>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</si>
  <si>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</si>
  <si>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</si>
  <si>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</si>
  <si>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</si>
  <si>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</si>
  <si>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</si>
  <si>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</si>
  <si>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</si>
  <si>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</si>
  <si>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</si>
  <si>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</si>
  <si>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</si>
  <si>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</si>
  <si>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</si>
  <si>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</si>
  <si>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</si>
  <si>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</si>
  <si>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</si>
  <si>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</si>
  <si>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</si>
  <si>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</si>
  <si>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</si>
  <si>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</si>
  <si>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</si>
  <si>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</si>
  <si>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</si>
  <si>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</si>
  <si>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</si>
  <si>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</si>
  <si>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</si>
  <si>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</si>
  <si>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</si>
  <si>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</si>
  <si>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</si>
  <si>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</si>
  <si>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</si>
  <si>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</si>
  <si>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</si>
  <si>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</si>
  <si>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</si>
  <si>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</si>
  <si>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</si>
  <si>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</si>
  <si>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</si>
  <si>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</si>
  <si>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</si>
  <si>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</si>
  <si>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</si>
  <si>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</si>
  <si>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</si>
  <si>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</si>
  <si>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</si>
  <si>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</si>
  <si>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</si>
  <si>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</si>
  <si>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</si>
  <si>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</si>
  <si>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</si>
  <si>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</si>
  <si>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</si>
  <si>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</si>
  <si>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</si>
  <si>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</si>
  <si>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</si>
  <si>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</si>
  <si>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</si>
  <si>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</si>
  <si>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</si>
  <si>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</si>
  <si>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</si>
  <si>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</si>
  <si>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</si>
  <si>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</si>
  <si>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</si>
  <si>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</si>
  <si>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</si>
  <si>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</si>
  <si>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</si>
  <si>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</si>
  <si>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</si>
  <si>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</si>
  <si>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</si>
  <si>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</si>
  <si>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</si>
  <si>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</si>
  <si>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</si>
  <si>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</si>
  <si>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</si>
  <si>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</si>
  <si>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</si>
  <si>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</si>
  <si>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</si>
  <si>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</si>
  <si>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</si>
  <si>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</si>
  <si>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</si>
  <si>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</si>
  <si>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</si>
  <si>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</si>
  <si>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</si>
  <si>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</si>
  <si>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</si>
  <si>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</si>
  <si>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</si>
  <si>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</si>
  <si>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</si>
  <si>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</si>
  <si>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</si>
  <si>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</si>
  <si>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</si>
  <si>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</si>
  <si>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</si>
  <si>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</si>
  <si>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</si>
  <si>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</si>
  <si>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</si>
  <si>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</si>
  <si>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</si>
  <si>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</si>
  <si>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</si>
  <si>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</si>
  <si>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</si>
  <si>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</si>
  <si>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</si>
  <si>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</si>
  <si>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</si>
  <si>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</si>
  <si>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</si>
  <si>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</si>
  <si>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</si>
  <si>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</si>
  <si>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</si>
  <si>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</si>
  <si>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</si>
  <si>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</si>
  <si>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</si>
  <si>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</si>
  <si>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</si>
  <si>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</si>
  <si>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</si>
  <si>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</si>
  <si>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</si>
  <si>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</si>
  <si>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</si>
  <si>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</si>
  <si>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</si>
  <si>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</si>
  <si>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</si>
  <si>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</si>
  <si>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</si>
  <si>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</si>
  <si>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</si>
  <si>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</si>
  <si>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</si>
  <si>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</si>
  <si>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</si>
  <si>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</si>
  <si>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</si>
  <si>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</si>
  <si>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</si>
  <si>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</si>
  <si>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</si>
  <si>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</si>
  <si>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</si>
  <si>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</si>
  <si>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</si>
  <si>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</si>
  <si>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</si>
  <si>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</si>
  <si>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</si>
  <si>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</si>
  <si>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</si>
  <si>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</si>
  <si>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</si>
  <si>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</si>
  <si>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</si>
  <si>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</si>
  <si>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</si>
  <si>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</si>
  <si>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</si>
  <si>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</si>
  <si>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</si>
  <si>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</si>
  <si>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</si>
  <si>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</si>
  <si>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</si>
  <si>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</si>
  <si>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</si>
  <si>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</si>
  <si>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</si>
  <si>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</si>
  <si>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</si>
  <si>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</si>
  <si>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</si>
  <si>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</si>
  <si>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</si>
  <si>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</si>
  <si>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</si>
  <si>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</si>
  <si>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</si>
  <si>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</si>
  <si>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</si>
  <si>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</si>
  <si>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</si>
  <si>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</si>
  <si>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</si>
  <si>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</si>
  <si>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</si>
  <si>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</si>
  <si>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</si>
  <si>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</si>
  <si>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</si>
  <si>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</si>
  <si>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</si>
  <si>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</si>
  <si>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</si>
  <si>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</si>
  <si>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</si>
  <si>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</si>
  <si>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</si>
  <si>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</si>
  <si>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</si>
  <si>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</si>
  <si>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</si>
  <si>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</si>
  <si>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</si>
  <si>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</si>
  <si>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</si>
  <si>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</si>
  <si>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</si>
  <si>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</si>
  <si>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</si>
  <si>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</si>
  <si>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</si>
  <si>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</si>
  <si>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</si>
  <si>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</si>
  <si>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</si>
  <si>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</si>
  <si>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</si>
  <si>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</si>
  <si>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</si>
  <si>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</si>
  <si>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</si>
  <si>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</si>
  <si>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</si>
  <si>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</si>
  <si>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</si>
  <si>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</si>
  <si>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</si>
  <si>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</si>
  <si>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</si>
  <si>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</si>
  <si>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</si>
  <si>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</si>
  <si>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</si>
  <si>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</si>
  <si>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</si>
  <si>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</si>
  <si>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</si>
  <si>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</si>
  <si>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</si>
  <si>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</si>
  <si>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</si>
  <si>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</si>
  <si>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</si>
  <si>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</si>
  <si>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</si>
  <si>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</si>
  <si>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</si>
  <si>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</si>
  <si>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</si>
  <si>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</si>
  <si>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</si>
  <si>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</si>
  <si>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</si>
  <si>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</si>
  <si>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</si>
  <si>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</si>
  <si>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</si>
  <si>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</si>
  <si>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</si>
  <si>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</si>
  <si>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</si>
  <si>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</si>
  <si>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</si>
  <si>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</si>
  <si>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</si>
  <si>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</si>
  <si>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</si>
  <si>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</si>
  <si>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</si>
  <si>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</si>
  <si>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</si>
  <si>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</si>
  <si>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</si>
  <si>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</si>
  <si>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</si>
  <si>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</si>
  <si>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</si>
  <si>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</si>
  <si>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</si>
  <si>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</si>
  <si>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</si>
  <si>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</si>
  <si>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</si>
  <si>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</si>
  <si>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</si>
  <si>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</si>
  <si>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</si>
  <si>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</si>
  <si>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</si>
  <si>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</si>
  <si>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</si>
  <si>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</si>
  <si>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</si>
  <si>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</si>
  <si>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</si>
  <si>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</si>
  <si>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</si>
  <si>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</si>
  <si>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</si>
  <si>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</si>
  <si>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</si>
  <si>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</si>
  <si>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</si>
  <si>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</si>
  <si>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</si>
  <si>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</si>
  <si>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</si>
  <si>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</si>
  <si>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</si>
  <si>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</si>
  <si>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</si>
  <si>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</si>
  <si>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</si>
  <si>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</si>
  <si>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</si>
  <si>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</si>
  <si>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</si>
  <si>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</si>
  <si>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</si>
  <si>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</si>
  <si>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</si>
  <si>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</si>
  <si>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</si>
  <si>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</si>
  <si>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</si>
  <si>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</si>
  <si>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</si>
  <si>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</si>
  <si>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</si>
  <si>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</si>
  <si>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</si>
  <si>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</si>
  <si>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</si>
  <si>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</si>
  <si>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</si>
  <si>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</si>
  <si>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</si>
  <si>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</si>
  <si>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</si>
  <si>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</si>
  <si>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</si>
  <si>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</si>
  <si>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</si>
  <si>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</si>
  <si>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</si>
  <si>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</si>
  <si>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</si>
  <si>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</si>
  <si>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</si>
  <si>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</si>
  <si>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</si>
  <si>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</si>
  <si>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</si>
  <si>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</si>
  <si>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</si>
  <si>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</si>
  <si>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</si>
  <si>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</si>
  <si>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</si>
  <si>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</si>
  <si>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</si>
  <si>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</si>
  <si>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</si>
  <si>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</si>
  <si>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</si>
  <si>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</si>
  <si>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</si>
  <si>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</si>
  <si>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</si>
  <si>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</si>
  <si>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</si>
  <si>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</si>
  <si>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</si>
  <si>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</si>
  <si>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</si>
  <si>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</si>
  <si>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</si>
  <si>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</si>
  <si>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</si>
  <si>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</si>
  <si>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</si>
  <si>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</si>
  <si>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</si>
  <si>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</si>
  <si>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</si>
  <si>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</si>
  <si>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</si>
  <si>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</si>
  <si>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</si>
  <si>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</si>
  <si>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</si>
  <si>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</si>
  <si>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</si>
  <si>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</si>
  <si>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</si>
  <si>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</si>
  <si>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</si>
  <si>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</si>
  <si>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</si>
  <si>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</si>
  <si>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</si>
  <si>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</si>
  <si>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</si>
  <si>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</si>
  <si>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</si>
  <si>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</si>
  <si>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</si>
  <si>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</si>
  <si>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</si>
  <si>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</si>
  <si>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</si>
  <si>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</si>
  <si>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</si>
  <si>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</si>
  <si>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</si>
  <si>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</si>
  <si>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</si>
  <si>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</si>
  <si>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</si>
  <si>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</si>
  <si>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</si>
  <si>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</si>
  <si>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</si>
  <si>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</si>
  <si>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</si>
  <si>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</si>
  <si>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</si>
  <si>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</si>
  <si>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</si>
  <si>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</si>
  <si>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</si>
  <si>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</si>
  <si>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</si>
  <si>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</si>
  <si>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</si>
  <si>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</si>
  <si>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</si>
  <si>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</si>
  <si>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</si>
  <si>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</si>
  <si>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</si>
  <si>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</si>
  <si>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</si>
  <si>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</si>
  <si>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</si>
  <si>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</si>
  <si>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</si>
  <si>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</si>
  <si>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</si>
  <si>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</si>
  <si>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</si>
  <si>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</si>
  <si>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</si>
  <si>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</si>
  <si>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</si>
  <si>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</si>
  <si>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</si>
  <si>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</si>
  <si>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</si>
  <si>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</si>
  <si>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</si>
  <si>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</si>
  <si>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</si>
  <si>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</si>
  <si>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</si>
  <si>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</si>
  <si>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</si>
  <si>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</si>
  <si>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</si>
  <si>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</si>
  <si>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</si>
  <si>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</si>
  <si>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</si>
  <si>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</si>
  <si>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</si>
  <si>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</si>
  <si>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</si>
  <si>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</si>
  <si>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</si>
  <si>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</si>
  <si>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</si>
  <si>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</si>
  <si>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</si>
  <si>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</si>
  <si>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</si>
  <si>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</si>
  <si>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</si>
  <si>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</si>
  <si>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</si>
  <si>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</si>
  <si>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</si>
  <si>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</si>
  <si>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</si>
  <si>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</si>
  <si>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</si>
  <si>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</si>
  <si>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</si>
  <si>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</si>
  <si>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</si>
  <si>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</si>
  <si>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</si>
  <si>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</si>
  <si>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</si>
  <si>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</si>
  <si>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</si>
  <si>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</si>
  <si>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</si>
  <si>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</si>
  <si>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</si>
  <si>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</si>
  <si>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</si>
  <si>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</si>
  <si>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</si>
  <si>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</si>
  <si>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</si>
  <si>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</si>
  <si>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</si>
  <si>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</si>
  <si>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</si>
  <si>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</si>
  <si>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</si>
  <si>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</si>
  <si>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</si>
  <si>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</si>
  <si>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</si>
  <si>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</si>
  <si>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</si>
  <si>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</si>
  <si>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</si>
  <si>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</si>
  <si>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</si>
  <si>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</si>
  <si>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</si>
  <si>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</si>
  <si>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</si>
  <si>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</si>
  <si>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</si>
  <si>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</si>
  <si>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</si>
  <si>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</si>
  <si>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</si>
  <si>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</si>
  <si>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</si>
  <si>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</si>
  <si>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</si>
  <si>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</si>
  <si>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</si>
  <si>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</si>
  <si>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</si>
  <si>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</si>
  <si>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</si>
  <si>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</si>
  <si>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</si>
  <si>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</si>
  <si>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</si>
  <si>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</si>
  <si>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</si>
  <si>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</si>
  <si>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</si>
  <si>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</si>
  <si>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</si>
  <si>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</si>
  <si>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</si>
  <si>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</si>
  <si>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</si>
  <si>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</si>
  <si>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</si>
  <si>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</si>
  <si>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</si>
  <si>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</si>
  <si>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</si>
  <si>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</si>
  <si>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</si>
  <si>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</si>
  <si>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</si>
  <si>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</si>
  <si>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</si>
  <si>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</si>
  <si>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</si>
  <si>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</si>
  <si>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</si>
  <si>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</si>
  <si>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</si>
  <si>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</si>
  <si>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</si>
  <si>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</si>
  <si>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</si>
  <si>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</si>
  <si>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</si>
  <si>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</si>
  <si>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</si>
  <si>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</si>
  <si>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</si>
  <si>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</si>
  <si>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</si>
  <si>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</si>
  <si>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</si>
  <si>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</si>
  <si>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</si>
  <si>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</si>
  <si>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</si>
  <si>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</si>
  <si>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</si>
  <si>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</si>
  <si>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</si>
  <si>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</si>
  <si>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</si>
  <si>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</si>
  <si>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</si>
  <si>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</si>
  <si>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</si>
  <si>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</si>
  <si>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</si>
  <si>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</si>
  <si>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</si>
  <si>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</si>
  <si>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</si>
  <si>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</si>
  <si>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</si>
  <si>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</si>
  <si>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</si>
  <si>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</si>
  <si>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</si>
  <si>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</si>
  <si>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</si>
  <si>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</si>
  <si>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</si>
  <si>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</si>
  <si>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</si>
  <si>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</si>
  <si>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</si>
  <si>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</si>
  <si>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</si>
  <si>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</si>
  <si>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</si>
  <si>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</si>
  <si>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</si>
  <si>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</si>
  <si>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</si>
  <si>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</si>
  <si>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</si>
  <si>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</si>
  <si>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</si>
  <si>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</si>
  <si>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</si>
  <si>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</si>
  <si>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</si>
  <si>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</si>
  <si>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</si>
  <si>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</si>
  <si>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</si>
  <si>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</si>
  <si>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</si>
  <si>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</si>
  <si>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</si>
  <si>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</si>
  <si>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</si>
  <si>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</si>
  <si>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</si>
  <si>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</si>
  <si>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</si>
  <si>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</si>
  <si>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</si>
  <si>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</si>
  <si>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</si>
  <si>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</si>
  <si>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</si>
  <si>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</si>
  <si>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</si>
  <si>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</si>
  <si>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</si>
  <si>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</si>
  <si>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</si>
  <si>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</si>
  <si>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</si>
  <si>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</si>
  <si>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</si>
  <si>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</si>
  <si>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</si>
  <si>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</si>
  <si>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</si>
  <si>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</si>
  <si>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</si>
  <si>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</si>
  <si>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</si>
  <si>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</si>
  <si>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</si>
  <si>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</si>
  <si>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</si>
  <si>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</si>
  <si>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</si>
  <si>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</si>
  <si>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</si>
  <si>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</si>
  <si>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</si>
  <si>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</si>
  <si>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</si>
  <si>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</si>
  <si>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</si>
  <si>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</si>
  <si>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</si>
  <si>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</si>
  <si>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</si>
  <si>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</si>
  <si>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</si>
  <si>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</si>
  <si>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</si>
  <si>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</si>
  <si>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</si>
  <si>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</si>
  <si>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</si>
  <si>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</si>
  <si>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</si>
  <si>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</si>
  <si>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</si>
  <si>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</si>
  <si>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</si>
  <si>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</si>
  <si>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</si>
  <si>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</si>
  <si>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</si>
  <si>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</si>
  <si>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</si>
  <si>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</si>
  <si>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</si>
  <si>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</si>
  <si>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</si>
  <si>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</si>
  <si>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</si>
  <si>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</si>
  <si>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</si>
  <si>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</si>
  <si>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</si>
  <si>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</si>
  <si>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</si>
  <si>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</si>
  <si>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</si>
  <si>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</si>
  <si>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</si>
  <si>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</si>
  <si>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</si>
  <si>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</si>
  <si>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</si>
  <si>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</si>
  <si>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</si>
  <si>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</si>
  <si>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</si>
  <si>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</si>
  <si>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</si>
  <si>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</si>
  <si>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</si>
  <si>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</si>
  <si>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</si>
  <si>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</si>
  <si>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</si>
  <si>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</si>
  <si>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</si>
  <si>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</si>
  <si>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</si>
  <si>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</si>
  <si>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</si>
  <si>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</si>
  <si>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</si>
  <si>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</si>
  <si>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</si>
  <si>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</si>
  <si>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</si>
  <si>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</si>
  <si>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</si>
  <si>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</si>
  <si>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</si>
  <si>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</si>
  <si>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</si>
  <si>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</si>
  <si>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</si>
  <si>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</si>
  <si>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</si>
  <si>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</si>
  <si>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</si>
  <si>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</si>
  <si>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</si>
  <si>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</si>
  <si>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</si>
  <si>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</si>
  <si>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</si>
  <si>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</si>
  <si>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</si>
  <si>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</si>
  <si>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</si>
  <si>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</si>
  <si>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</si>
  <si>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</si>
  <si>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</si>
  <si>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</si>
  <si>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</si>
  <si>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</si>
  <si>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</si>
  <si>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</si>
  <si>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</si>
  <si>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</si>
  <si>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</si>
  <si>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</si>
  <si>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</si>
  <si>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</si>
  <si>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</si>
  <si>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</si>
  <si>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</si>
  <si>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</si>
  <si>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</si>
  <si>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</si>
  <si>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</si>
  <si>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</si>
  <si>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</si>
  <si>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</si>
  <si>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</si>
  <si>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</si>
  <si>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</si>
  <si>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</si>
  <si>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</si>
  <si>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</si>
  <si>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</si>
  <si>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</si>
  <si>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</si>
  <si>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</si>
  <si>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</si>
  <si>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</si>
  <si>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</si>
  <si>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</si>
  <si>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</si>
  <si>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</si>
  <si>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</si>
  <si>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</si>
  <si>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</si>
  <si>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</si>
  <si>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</si>
  <si>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</si>
  <si>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</si>
  <si>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</si>
  <si>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</si>
  <si>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</si>
  <si>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</si>
  <si>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</si>
  <si>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</si>
  <si>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</si>
  <si>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</si>
  <si>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</si>
  <si>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</si>
  <si>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</si>
  <si>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</si>
  <si>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</si>
  <si>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</si>
  <si>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</si>
  <si>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</si>
  <si>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</si>
  <si>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</si>
  <si>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</si>
  <si>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</si>
  <si>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</si>
  <si>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</si>
  <si>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</si>
  <si>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</si>
  <si>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</si>
  <si>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</si>
  <si>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</si>
  <si>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</si>
  <si>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</si>
  <si>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</si>
  <si>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</si>
  <si>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</si>
  <si>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</si>
  <si>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</si>
  <si>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</si>
  <si>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</si>
  <si>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</si>
  <si>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</si>
  <si>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</si>
  <si>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</si>
  <si>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</si>
  <si>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</si>
  <si>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</si>
  <si>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</si>
  <si>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</si>
  <si>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</si>
  <si>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</si>
  <si>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</si>
  <si>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</si>
  <si>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</si>
  <si>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</si>
  <si>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</si>
  <si>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</si>
  <si>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</si>
  <si>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</si>
  <si>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</si>
  <si>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</si>
  <si>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</si>
  <si>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</si>
  <si>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</si>
  <si>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</si>
  <si>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</si>
  <si>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</si>
  <si>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</si>
  <si>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</si>
  <si>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</si>
  <si>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</si>
  <si>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</si>
  <si>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</si>
  <si>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</si>
  <si>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</si>
  <si>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</si>
  <si>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</si>
  <si>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</si>
  <si>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</si>
  <si>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</si>
  <si>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</si>
  <si>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</si>
  <si>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</si>
  <si>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</si>
  <si>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</si>
  <si>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</si>
  <si>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</si>
  <si>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</si>
  <si>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</si>
  <si>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</si>
  <si>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</si>
  <si>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</si>
  <si>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</si>
  <si>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</si>
  <si>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</si>
  <si>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</si>
  <si>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</si>
  <si>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</si>
  <si>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</si>
  <si>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</si>
  <si>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</si>
  <si>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</si>
  <si>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</si>
  <si>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</si>
  <si>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</si>
  <si>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</si>
  <si>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</si>
  <si>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</si>
  <si>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</si>
  <si>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</si>
  <si>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</si>
  <si>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</si>
  <si>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</si>
  <si>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</si>
  <si>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</si>
  <si>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</si>
  <si>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</si>
  <si>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</si>
  <si>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</si>
  <si>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</si>
  <si>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</si>
  <si>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</si>
  <si>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</si>
  <si>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</si>
  <si>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</si>
  <si>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</si>
  <si>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</si>
  <si>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</si>
  <si>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</si>
  <si>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</si>
  <si>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</si>
  <si>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</si>
  <si>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</si>
  <si>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</si>
  <si>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</si>
  <si>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</si>
  <si>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</si>
  <si>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</si>
  <si>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</si>
  <si>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</si>
  <si>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</si>
  <si>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</si>
  <si>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</si>
  <si>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</si>
  <si>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</si>
  <si>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</si>
  <si>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</si>
  <si>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</si>
  <si>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</si>
  <si>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</si>
  <si>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</si>
  <si>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</si>
  <si>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</si>
  <si>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</si>
  <si>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</si>
  <si>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</si>
  <si>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</si>
  <si>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</si>
  <si>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</si>
  <si>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</si>
  <si>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</si>
  <si>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</si>
  <si>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</si>
  <si>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</si>
  <si>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</si>
  <si>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</si>
  <si>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</si>
  <si>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</si>
  <si>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</si>
  <si>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</si>
  <si>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</si>
  <si>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</si>
  <si>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</si>
  <si>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</si>
  <si>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</si>
  <si>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</si>
  <si>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</si>
  <si>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</si>
  <si>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</si>
  <si>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</si>
  <si>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</si>
  <si>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</si>
  <si>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</si>
  <si>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</si>
  <si>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</si>
  <si>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</si>
  <si>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</si>
  <si>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</si>
  <si>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</si>
  <si>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</si>
  <si>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</si>
  <si>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</si>
  <si>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</si>
  <si>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</si>
  <si>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</si>
  <si>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</si>
  <si>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</si>
  <si>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</si>
  <si>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</si>
  <si>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</si>
  <si>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</si>
  <si>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</si>
  <si>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</si>
  <si>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</si>
  <si>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</si>
  <si>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</si>
  <si>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</si>
  <si>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</si>
  <si>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</si>
  <si>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</si>
  <si>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</si>
  <si>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</si>
  <si>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</si>
  <si>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</si>
  <si>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</si>
  <si>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</si>
  <si>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</si>
  <si>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</si>
  <si>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</si>
  <si>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</si>
  <si>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</si>
  <si>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</si>
  <si>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</si>
  <si>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</si>
  <si>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</si>
  <si>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</si>
  <si>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</si>
  <si>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</si>
  <si>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</si>
  <si>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</si>
  <si>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</si>
  <si>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</si>
  <si>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</si>
  <si>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</si>
  <si>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</si>
  <si>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</si>
  <si>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</si>
  <si>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</si>
  <si>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</si>
  <si>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</si>
  <si>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</si>
  <si>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</si>
  <si>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</si>
  <si>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</si>
  <si>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</si>
  <si>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</si>
  <si>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</si>
  <si>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</si>
  <si>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</si>
  <si>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</si>
  <si>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</si>
  <si>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</si>
  <si>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</si>
  <si>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</si>
  <si>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</si>
  <si>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</si>
  <si>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</si>
  <si>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</si>
  <si>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</si>
  <si>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</si>
  <si>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</si>
  <si>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</si>
  <si>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</si>
  <si>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</si>
  <si>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</si>
  <si>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</si>
  <si>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</si>
  <si>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</si>
  <si>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</si>
  <si>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</si>
  <si>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</si>
  <si>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</si>
  <si>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</si>
  <si>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</si>
  <si>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</si>
  <si>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</si>
  <si>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</si>
  <si>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</si>
  <si>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</si>
  <si>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</si>
  <si>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</si>
  <si>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</si>
  <si>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</si>
  <si>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</si>
  <si>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</si>
  <si>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</si>
  <si>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</si>
  <si>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</si>
  <si>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</si>
  <si>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</si>
  <si>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</si>
  <si>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</si>
  <si>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</si>
  <si>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</si>
  <si>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</si>
  <si>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</si>
  <si>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</si>
  <si>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</si>
  <si>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</si>
  <si>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</si>
  <si>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</si>
  <si>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</si>
  <si>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</si>
  <si>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</si>
  <si>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</si>
  <si>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</si>
  <si>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</si>
  <si>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</si>
  <si>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</si>
  <si>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</si>
  <si>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</si>
  <si>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</si>
  <si>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</si>
  <si>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</si>
  <si>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</si>
  <si>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</si>
  <si>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</si>
  <si>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</si>
  <si>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</si>
  <si>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</si>
  <si>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</si>
  <si>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</si>
  <si>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</si>
  <si>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</si>
  <si>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</si>
  <si>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</si>
  <si>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</si>
  <si>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</si>
  <si>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</si>
  <si>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</si>
  <si>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</si>
  <si>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</si>
  <si>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</si>
  <si>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</si>
  <si>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</si>
  <si>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</si>
  <si>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</si>
  <si>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</si>
  <si>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</si>
  <si>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</si>
  <si>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</si>
  <si>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</si>
  <si>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</si>
  <si>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</si>
  <si>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</si>
  <si>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</si>
  <si>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</si>
  <si>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</si>
  <si>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</si>
  <si>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</si>
  <si>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</si>
  <si>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</si>
  <si>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</si>
  <si>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</si>
  <si>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</si>
  <si>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</si>
  <si>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</si>
  <si>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</si>
  <si>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</si>
  <si>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</si>
  <si>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</si>
  <si>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</si>
  <si>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</si>
  <si>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</si>
  <si>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</si>
  <si>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</si>
  <si>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</si>
  <si>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</si>
  <si>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</si>
  <si>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</si>
  <si>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</si>
  <si>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</si>
  <si>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</si>
  <si>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</si>
  <si>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</si>
  <si>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</si>
  <si>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</si>
  <si>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</si>
  <si>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</si>
  <si>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</si>
  <si>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</si>
  <si>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</si>
  <si>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</si>
  <si>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</si>
  <si>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</si>
  <si>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</si>
  <si>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</si>
  <si>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</si>
  <si>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</si>
  <si>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</si>
  <si>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</si>
  <si>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</si>
  <si>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</si>
  <si>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</si>
  <si>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</si>
  <si>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</si>
  <si>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</si>
  <si>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</si>
  <si>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</si>
  <si>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</si>
  <si>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</si>
  <si>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</si>
  <si>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</si>
  <si>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</si>
  <si>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</si>
  <si>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</si>
  <si>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</si>
  <si>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</si>
  <si>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</si>
  <si>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</si>
  <si>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</si>
  <si>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</si>
  <si>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</si>
  <si>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</si>
  <si>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</si>
  <si>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</si>
  <si>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</si>
  <si>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</si>
  <si>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</si>
  <si>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</si>
  <si>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</si>
  <si>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</si>
  <si>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</si>
  <si>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</si>
  <si>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</si>
  <si>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</si>
  <si>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</si>
  <si>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</si>
  <si>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</si>
  <si>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</si>
  <si>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</si>
  <si>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</si>
  <si>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</si>
  <si>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</si>
  <si>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</si>
  <si>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</si>
  <si>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</si>
  <si>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</si>
  <si>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</si>
  <si>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</si>
  <si>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</si>
  <si>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</si>
  <si>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</si>
  <si>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</si>
  <si>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</si>
  <si>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</si>
  <si>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</si>
  <si>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</si>
  <si>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</si>
  <si>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</si>
  <si>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</si>
  <si>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</si>
  <si>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</si>
  <si>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</si>
  <si>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</si>
  <si>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</si>
  <si>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</si>
  <si>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</si>
  <si>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</si>
  <si>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</si>
  <si>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</si>
  <si>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</si>
  <si>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</si>
  <si>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</si>
  <si>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</si>
  <si>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</si>
  <si>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</si>
  <si>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</si>
  <si>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</si>
  <si>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</si>
  <si>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</si>
  <si>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</si>
  <si>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</si>
  <si>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</si>
  <si>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</si>
  <si>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</si>
  <si>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</si>
  <si>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</si>
  <si>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</si>
  <si>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</si>
  <si>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</si>
  <si>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</si>
  <si>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</si>
  <si>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</si>
  <si>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</si>
  <si>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</si>
  <si>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</si>
  <si>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</si>
  <si>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</si>
  <si>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</si>
  <si>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</si>
  <si>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</si>
  <si>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</si>
  <si>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</si>
  <si>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</si>
  <si>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</si>
  <si>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</si>
  <si>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</si>
  <si>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</si>
  <si>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</si>
  <si>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</si>
  <si>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</si>
  <si>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</si>
  <si>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</si>
  <si>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</si>
  <si>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</si>
  <si>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</si>
  <si>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</si>
  <si>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</si>
  <si>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</si>
  <si>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</si>
  <si>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</si>
  <si>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</si>
  <si>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</si>
  <si>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</si>
  <si>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</si>
  <si>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</si>
  <si>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</si>
  <si>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</si>
  <si>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</si>
  <si>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</si>
  <si>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</si>
  <si>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</si>
  <si>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</si>
  <si>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</si>
  <si>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</si>
  <si>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</si>
  <si>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</si>
  <si>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</si>
  <si>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</si>
  <si>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</si>
  <si>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</si>
  <si>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</si>
  <si>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</si>
  <si>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</si>
  <si>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</si>
  <si>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</si>
  <si>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</si>
  <si>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</si>
  <si>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</si>
  <si>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</si>
  <si>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</si>
  <si>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</si>
  <si>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</si>
  <si>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</si>
  <si>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</si>
  <si>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</si>
  <si>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</si>
  <si>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</si>
  <si>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</si>
  <si>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</si>
  <si>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</si>
  <si>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</si>
  <si>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</si>
  <si>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</si>
  <si>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</si>
  <si>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</si>
  <si>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</si>
  <si>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</si>
  <si>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</si>
  <si>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</si>
  <si>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</si>
  <si>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</si>
  <si>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</si>
  <si>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</si>
  <si>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</si>
  <si>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</si>
  <si>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</si>
  <si>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</si>
  <si>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</si>
  <si>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</si>
  <si>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</si>
  <si>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</si>
  <si>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</si>
  <si>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</si>
  <si>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</si>
  <si>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</si>
  <si>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</si>
  <si>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</si>
  <si>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</si>
  <si>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</si>
  <si>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</si>
  <si>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</si>
  <si>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</si>
  <si>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</si>
  <si>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</si>
  <si>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</si>
  <si>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</si>
  <si>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</si>
  <si>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</si>
  <si>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</si>
  <si>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</si>
  <si>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</si>
  <si>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</si>
  <si>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</si>
  <si>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</si>
  <si>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</si>
  <si>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</si>
  <si>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</si>
  <si>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</si>
  <si>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</si>
  <si>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</si>
  <si>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</si>
  <si>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</si>
  <si>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</si>
  <si>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</si>
  <si>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</si>
  <si>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</si>
  <si>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</si>
  <si>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</si>
  <si>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</si>
  <si>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</si>
  <si>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</si>
  <si>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</si>
  <si>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</si>
  <si>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</si>
  <si>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</si>
  <si>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</si>
  <si>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</si>
  <si>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</si>
  <si>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</si>
  <si>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</si>
  <si>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</si>
  <si>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</si>
  <si>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</si>
  <si>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</si>
  <si>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</si>
  <si>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</si>
  <si>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</si>
  <si>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</si>
  <si>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</si>
  <si>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</si>
  <si>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</si>
  <si>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</si>
  <si>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</si>
  <si>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</si>
  <si>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</si>
  <si>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</si>
  <si>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</si>
  <si>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</si>
  <si>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</si>
  <si>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</si>
  <si>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</si>
  <si>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</si>
  <si>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</si>
  <si>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</si>
  <si>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</si>
  <si>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</si>
  <si>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</si>
  <si>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</si>
  <si>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</si>
  <si>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</si>
  <si>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</si>
  <si>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</si>
  <si>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</si>
  <si>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</si>
  <si>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</si>
  <si>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</si>
  <si>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</si>
  <si>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</si>
  <si>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</si>
  <si>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</si>
  <si>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</si>
  <si>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</si>
  <si>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</si>
  <si>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</si>
  <si>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</si>
  <si>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</si>
  <si>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</si>
  <si>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</si>
  <si>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</si>
  <si>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</si>
  <si>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</si>
  <si>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</si>
  <si>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</si>
  <si>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</si>
  <si>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</si>
  <si>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</si>
  <si>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</si>
  <si>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</si>
  <si>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</si>
  <si>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</si>
  <si>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</si>
  <si>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</si>
  <si>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</si>
  <si>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</si>
  <si>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</si>
  <si>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</si>
  <si>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</si>
  <si>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</si>
  <si>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</si>
  <si>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</si>
  <si>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</si>
  <si>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</si>
  <si>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</si>
  <si>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</si>
  <si>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</si>
  <si>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</si>
  <si>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</si>
  <si>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</si>
  <si>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</si>
  <si>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</si>
  <si>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</si>
  <si>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</si>
  <si>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</si>
  <si>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</si>
  <si>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</si>
  <si>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</si>
  <si>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</si>
  <si>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</si>
  <si>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</si>
  <si>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</si>
  <si>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</si>
  <si>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</si>
  <si>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</si>
  <si>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</si>
  <si>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</si>
  <si>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</si>
  <si>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</si>
  <si>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</si>
  <si>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</si>
  <si>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</si>
  <si>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</si>
  <si>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</si>
  <si>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</si>
  <si>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</si>
  <si>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</si>
  <si>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</si>
  <si>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</si>
  <si>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</si>
  <si>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</si>
  <si>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</si>
  <si>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</si>
  <si>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</si>
  <si>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</si>
  <si>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</si>
  <si>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</si>
  <si>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</si>
  <si>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</si>
  <si>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</si>
  <si>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</si>
  <si>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</si>
  <si>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</si>
  <si>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</si>
  <si>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</si>
  <si>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</si>
  <si>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</si>
  <si>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</si>
  <si>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</si>
  <si>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</si>
  <si>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</si>
  <si>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</si>
  <si>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</si>
  <si>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</si>
  <si>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</si>
  <si>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</si>
  <si>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</si>
  <si>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</si>
  <si>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</si>
  <si>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</si>
  <si>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</si>
  <si>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</si>
  <si>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</si>
  <si>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</si>
  <si>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</si>
  <si>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</si>
  <si>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</si>
  <si>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</si>
  <si>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</si>
  <si>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</si>
  <si>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</si>
  <si>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</si>
  <si>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</si>
  <si>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</si>
  <si>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</si>
  <si>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</si>
  <si>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</si>
  <si>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</si>
  <si>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</si>
  <si>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</si>
  <si>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</si>
  <si>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</si>
  <si>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</si>
  <si>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</si>
  <si>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</si>
  <si>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</si>
  <si>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</si>
  <si>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</si>
  <si>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</si>
  <si>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</si>
  <si>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</si>
  <si>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</si>
  <si>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</si>
  <si>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</si>
  <si>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</si>
  <si>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</si>
  <si>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</si>
  <si>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</si>
  <si>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</si>
  <si>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</si>
  <si>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</si>
  <si>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</si>
  <si>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</si>
  <si>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</si>
  <si>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</si>
  <si>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</si>
  <si>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</si>
  <si>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</si>
  <si>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</si>
  <si>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</si>
  <si>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</si>
  <si>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</si>
  <si>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</si>
  <si>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</si>
  <si>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</si>
  <si>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</si>
  <si>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</si>
  <si>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</si>
  <si>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</si>
  <si>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</si>
  <si>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</si>
  <si>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</si>
  <si>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</si>
  <si>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</si>
  <si>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</si>
  <si>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</si>
  <si>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</si>
  <si>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</si>
  <si>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</si>
  <si>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</si>
  <si>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</si>
  <si>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</si>
  <si>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</si>
  <si>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</si>
  <si>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</si>
  <si>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</si>
  <si>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</si>
  <si>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</si>
  <si>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</si>
  <si>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</si>
  <si>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</si>
  <si>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</si>
  <si>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</si>
  <si>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</si>
  <si>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</si>
  <si>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</si>
  <si>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</si>
  <si>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</si>
  <si>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</si>
  <si>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</si>
  <si>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</si>
  <si>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</si>
  <si>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</si>
  <si>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</si>
  <si>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</si>
  <si>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</si>
  <si>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</si>
  <si>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</si>
  <si>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</si>
  <si>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</si>
  <si>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</si>
  <si>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</si>
  <si>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</si>
  <si>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</si>
  <si>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</si>
  <si>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</si>
  <si>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</si>
  <si>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</si>
  <si>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</si>
  <si>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</si>
  <si>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</si>
  <si>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</si>
  <si>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</si>
  <si>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</si>
  <si>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</si>
  <si>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</si>
  <si>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</si>
  <si>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</si>
  <si>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</si>
  <si>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</si>
  <si>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</si>
  <si>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</si>
  <si>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</si>
  <si>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</si>
  <si>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</si>
  <si>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</si>
  <si>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</si>
  <si>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</si>
  <si>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</si>
  <si>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</si>
  <si>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</si>
  <si>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</si>
  <si>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</si>
  <si>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</si>
  <si>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</si>
  <si>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</si>
  <si>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</si>
  <si>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</si>
  <si>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</si>
  <si>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</si>
  <si>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</si>
  <si>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</si>
  <si>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</si>
  <si>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</si>
  <si>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</si>
  <si>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</si>
  <si>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</si>
  <si>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</si>
  <si>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</si>
  <si>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</si>
  <si>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</si>
  <si>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</si>
  <si>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</si>
  <si>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</si>
  <si>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</si>
  <si>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</si>
  <si>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</si>
  <si>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</si>
  <si>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</si>
  <si>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</si>
  <si>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</si>
  <si>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</si>
  <si>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</si>
  <si>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</si>
  <si>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</si>
  <si>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</si>
  <si>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</si>
  <si>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</si>
  <si>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</si>
  <si>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</si>
  <si>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</si>
  <si>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</si>
  <si>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</si>
  <si>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</si>
  <si>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</si>
  <si>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</si>
  <si>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</si>
  <si>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</si>
  <si>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</si>
  <si>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</si>
  <si>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</si>
  <si>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</si>
  <si>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</si>
  <si>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</si>
  <si>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</si>
  <si>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</si>
  <si>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</si>
  <si>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</si>
  <si>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</si>
  <si>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</si>
  <si>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</si>
  <si>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</si>
  <si>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</si>
  <si>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</si>
  <si>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</si>
  <si>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</si>
  <si>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</si>
  <si>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</si>
  <si>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</si>
  <si>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</si>
  <si>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</si>
  <si>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</si>
  <si>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</si>
  <si>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</si>
  <si>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</si>
  <si>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</si>
  <si>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</si>
  <si>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</si>
  <si>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</si>
  <si>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</si>
  <si>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</si>
  <si>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</si>
  <si>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</si>
  <si>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</si>
  <si>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</si>
  <si>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</si>
  <si>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</si>
  <si>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</si>
  <si>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</si>
  <si>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</si>
  <si>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</si>
  <si>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</si>
  <si>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</si>
  <si>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</si>
  <si>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</si>
  <si>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</si>
  <si>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</si>
  <si>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</si>
  <si>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</si>
  <si>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</si>
  <si>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</si>
  <si>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</si>
  <si>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</si>
  <si>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</si>
  <si>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</si>
  <si>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</si>
  <si>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</si>
  <si>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</si>
  <si>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</si>
  <si>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</si>
  <si>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</si>
  <si>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</si>
  <si>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</si>
  <si>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</si>
  <si>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</si>
  <si>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</si>
  <si>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</si>
  <si>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</si>
  <si>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</si>
  <si>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</si>
  <si>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</si>
  <si>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</si>
  <si>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</si>
  <si>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</si>
  <si>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</si>
  <si>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</si>
  <si>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</si>
  <si>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</si>
  <si>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</si>
  <si>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</si>
  <si>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</si>
  <si>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</si>
  <si>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</si>
  <si>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</si>
  <si>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</si>
  <si>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</si>
  <si>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</si>
  <si>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</si>
  <si>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</si>
  <si>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</si>
  <si>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</si>
  <si>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</si>
  <si>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</si>
  <si>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</si>
  <si>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</si>
  <si>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</si>
  <si>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</si>
  <si>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</si>
  <si>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</si>
  <si>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</si>
  <si>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</si>
  <si>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</si>
  <si>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</si>
  <si>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</si>
  <si>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</si>
  <si>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</si>
  <si>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</si>
  <si>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</si>
  <si>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</si>
  <si>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</si>
  <si>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</si>
  <si>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</si>
  <si>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</si>
  <si>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</si>
  <si>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</si>
  <si>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</si>
  <si>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</si>
  <si>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</si>
  <si>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</si>
  <si>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</si>
  <si>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</si>
  <si>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</si>
  <si>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</si>
  <si>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</si>
  <si>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</si>
  <si>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</si>
  <si>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</si>
  <si>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</si>
  <si>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</si>
  <si>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</si>
  <si>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</si>
  <si>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</si>
  <si>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</si>
  <si>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</si>
  <si>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</si>
  <si>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</si>
  <si>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</si>
  <si>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</si>
  <si>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</si>
  <si>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</si>
  <si>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</si>
  <si>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</si>
  <si>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</si>
  <si>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</si>
  <si>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</si>
  <si>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</si>
  <si>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</si>
  <si>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</si>
  <si>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</si>
  <si>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</si>
  <si>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</si>
  <si>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</si>
  <si>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</si>
  <si>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</si>
  <si>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</si>
  <si>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</si>
  <si>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</si>
  <si>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</si>
  <si>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</si>
  <si>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</si>
  <si>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</si>
  <si>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</si>
  <si>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</si>
  <si>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</si>
  <si>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</si>
  <si>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</si>
  <si>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</si>
  <si>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</si>
  <si>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</si>
  <si>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</si>
  <si>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</si>
  <si>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</si>
  <si>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</si>
  <si>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</si>
  <si>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</si>
  <si>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</si>
  <si>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</si>
  <si>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</si>
  <si>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</si>
  <si>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</si>
  <si>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</si>
  <si>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</si>
  <si>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</si>
  <si>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</si>
  <si>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</si>
  <si>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</si>
  <si>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</si>
  <si>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</si>
  <si>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</si>
  <si>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</si>
  <si>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</si>
  <si>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</si>
  <si>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</si>
  <si>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</si>
  <si>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</si>
  <si>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</si>
  <si>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</si>
  <si>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</si>
  <si>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</si>
  <si>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</si>
  <si>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</si>
  <si>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</si>
  <si>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</si>
  <si>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</si>
  <si>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</si>
  <si>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</si>
  <si>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</si>
  <si>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</si>
  <si>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</si>
  <si>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</si>
  <si>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</si>
  <si>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</si>
  <si>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</si>
  <si>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</si>
  <si>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</si>
  <si>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</si>
  <si>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</si>
  <si>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</si>
  <si>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</si>
  <si>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</si>
  <si>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</si>
  <si>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</si>
  <si>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</si>
  <si>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</si>
  <si>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</si>
  <si>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</si>
  <si>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</si>
  <si>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</si>
  <si>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</si>
  <si>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</si>
  <si>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</si>
  <si>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</si>
  <si>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</si>
  <si>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</si>
  <si>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</si>
  <si>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</si>
  <si>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</si>
  <si>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</si>
  <si>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</si>
  <si>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</si>
  <si>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</si>
  <si>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</si>
  <si>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</si>
  <si>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</si>
  <si>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</si>
  <si>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</si>
  <si>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</si>
  <si>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</si>
  <si>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</si>
  <si>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</si>
  <si>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</si>
  <si>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</si>
  <si>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</si>
  <si>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</si>
  <si>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</si>
  <si>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</si>
  <si>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</si>
  <si>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</si>
  <si>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</si>
  <si>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</si>
  <si>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</si>
  <si>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</si>
  <si>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</si>
  <si>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</si>
  <si>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</si>
  <si>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</si>
  <si>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</si>
  <si>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</si>
  <si>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</si>
  <si>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</si>
  <si>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</si>
  <si>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</si>
  <si>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</si>
  <si>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</si>
  <si>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</si>
  <si>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</si>
  <si>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</si>
  <si>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</si>
  <si>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</si>
  <si>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</si>
  <si>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</si>
  <si>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</si>
  <si>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</si>
  <si>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</si>
  <si>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</si>
  <si>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</si>
  <si>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</si>
  <si>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</si>
  <si>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</si>
  <si>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</si>
  <si>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</si>
  <si>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</si>
  <si>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</si>
  <si>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</si>
  <si>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</si>
  <si>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</si>
  <si>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</si>
  <si>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</si>
  <si>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</si>
  <si>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</si>
  <si>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</si>
  <si>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</si>
  <si>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</si>
  <si>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</si>
  <si>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</si>
  <si>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</si>
  <si>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</si>
  <si>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</si>
  <si>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</si>
  <si>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</si>
  <si>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</si>
  <si>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</si>
  <si>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</si>
  <si>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</si>
  <si>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</si>
  <si>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</si>
  <si>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</si>
  <si>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</si>
  <si>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</si>
  <si>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</si>
  <si>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</si>
  <si>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</si>
  <si>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</si>
  <si>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</si>
  <si>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</si>
  <si>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</si>
  <si>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</si>
  <si>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</si>
  <si>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</si>
  <si>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</si>
  <si>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</si>
  <si>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</si>
  <si>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</si>
  <si>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</si>
  <si>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</si>
  <si>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</si>
  <si>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</si>
  <si>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</si>
  <si>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</si>
  <si>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</si>
  <si>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</si>
  <si>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</si>
  <si>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</si>
  <si>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</si>
  <si>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</si>
  <si>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</si>
  <si>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</si>
  <si>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</si>
  <si>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</si>
  <si>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</si>
  <si>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</si>
  <si>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</si>
  <si>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</si>
  <si>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</si>
  <si>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</si>
  <si>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</si>
  <si>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</si>
  <si>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</si>
  <si>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</si>
  <si>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</si>
  <si>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</si>
  <si>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</si>
  <si>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</si>
  <si>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</si>
  <si>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</si>
  <si>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</si>
  <si>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</si>
  <si>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</si>
  <si>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</si>
  <si>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</si>
  <si>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</si>
  <si>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</si>
  <si>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</si>
  <si>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</si>
  <si>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</si>
  <si>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</si>
  <si>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</si>
  <si>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</si>
  <si>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</si>
  <si>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</si>
  <si>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</si>
  <si>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</si>
  <si>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</si>
  <si>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</si>
  <si>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</si>
  <si>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</si>
  <si>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</si>
  <si>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</si>
  <si>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</si>
  <si>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</si>
  <si>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</si>
  <si>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</si>
  <si>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</si>
  <si>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</si>
  <si>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</si>
  <si>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</si>
  <si>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</si>
  <si>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</si>
  <si>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</si>
  <si>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</si>
  <si>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</si>
  <si>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</si>
  <si>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</si>
  <si>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</si>
  <si>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</si>
  <si>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</si>
  <si>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</si>
  <si>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</si>
  <si>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</si>
  <si>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</si>
  <si>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</si>
  <si>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</si>
  <si>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</si>
  <si>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</si>
  <si>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</si>
  <si>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</si>
  <si>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</si>
  <si>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</si>
  <si>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</si>
  <si>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</si>
  <si>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</si>
  <si>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</si>
  <si>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</si>
  <si>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</si>
  <si>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</si>
  <si>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</si>
  <si>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</si>
  <si>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</si>
  <si>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</si>
  <si>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</si>
  <si>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</si>
  <si>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</si>
  <si>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</si>
  <si>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</si>
  <si>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</si>
  <si>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</si>
  <si>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</si>
  <si>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</si>
  <si>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</si>
  <si>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</si>
  <si>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</si>
  <si>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</si>
  <si>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</si>
  <si>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</si>
  <si>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</si>
  <si>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</si>
  <si>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</si>
  <si>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</si>
  <si>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</si>
  <si>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</si>
  <si>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</si>
  <si>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</si>
  <si>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</si>
  <si>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</si>
  <si>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</si>
  <si>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</si>
  <si>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</si>
  <si>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</si>
  <si>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</si>
  <si>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</si>
  <si>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</si>
  <si>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</si>
  <si>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</si>
  <si>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</si>
  <si>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</si>
  <si>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</si>
  <si>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</si>
  <si>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</si>
  <si>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</si>
  <si>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</si>
  <si>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</si>
  <si>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</si>
  <si>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</si>
  <si>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</si>
  <si>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</si>
  <si>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</si>
  <si>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</si>
  <si>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</si>
  <si>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</si>
  <si>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</si>
  <si>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</si>
  <si>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</si>
  <si>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</si>
  <si>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</si>
  <si>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</si>
  <si>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</si>
  <si>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</si>
  <si>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</si>
  <si>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</si>
  <si>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</si>
  <si>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</si>
  <si>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</si>
  <si>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</si>
  <si>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</si>
  <si>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</si>
  <si>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</si>
  <si>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</si>
  <si>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</si>
  <si>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</si>
  <si>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</si>
  <si>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</si>
  <si>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</si>
  <si>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</si>
  <si>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</si>
  <si>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</si>
  <si>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</si>
  <si>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</si>
  <si>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</si>
  <si>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</si>
  <si>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</si>
  <si>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</si>
  <si>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</si>
  <si>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</si>
  <si>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</si>
  <si>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</si>
  <si>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</si>
  <si>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</si>
  <si>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</si>
  <si>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</si>
  <si>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</si>
  <si>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</si>
  <si>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</si>
  <si>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</si>
  <si>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</si>
  <si>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</si>
  <si>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</si>
  <si>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</si>
  <si>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</si>
  <si>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</si>
  <si>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</si>
  <si>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</si>
  <si>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</si>
  <si>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</si>
  <si>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</si>
  <si>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</si>
  <si>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</si>
  <si>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</si>
  <si>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</si>
  <si>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</si>
  <si>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</si>
  <si>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</si>
  <si>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</si>
  <si>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</si>
  <si>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</si>
  <si>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</si>
  <si>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</si>
  <si>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</si>
  <si>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</si>
  <si>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</si>
  <si>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</si>
  <si>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</si>
  <si>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</si>
  <si>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</si>
  <si>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</si>
  <si>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</si>
  <si>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</si>
  <si>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</si>
  <si>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</si>
  <si>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</si>
  <si>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</si>
  <si>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</si>
  <si>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</si>
  <si>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</si>
  <si>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</si>
  <si>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</si>
  <si>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</si>
  <si>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</si>
  <si>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</si>
  <si>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</si>
  <si>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</si>
  <si>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</si>
  <si>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</si>
  <si>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</si>
  <si>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</si>
  <si>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</si>
  <si>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</si>
  <si>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</si>
  <si>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</si>
  <si>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</si>
  <si>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</si>
  <si>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</si>
  <si>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</si>
  <si>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</si>
  <si>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</si>
  <si>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</si>
  <si>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</si>
  <si>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</si>
  <si>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</si>
  <si>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</si>
  <si>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</si>
  <si>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</si>
  <si>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</si>
  <si>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</si>
  <si>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</si>
  <si>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</si>
  <si>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</si>
  <si>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</si>
  <si>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</si>
  <si>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</si>
  <si>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</si>
  <si>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</si>
  <si>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</si>
  <si>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</si>
  <si>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</si>
  <si>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</si>
  <si>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</si>
  <si>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</si>
  <si>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</si>
  <si>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</si>
  <si>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</si>
  <si>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</si>
  <si>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</si>
  <si>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</si>
  <si>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</si>
  <si>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</si>
  <si>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</si>
  <si>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</si>
  <si>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</si>
  <si>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</si>
  <si>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</si>
  <si>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</si>
  <si>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</si>
  <si>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</si>
  <si>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</si>
  <si>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</si>
  <si>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</si>
  <si>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</si>
  <si>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</si>
  <si>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</si>
  <si>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</si>
  <si>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</si>
  <si>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</si>
  <si>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</si>
  <si>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</si>
  <si>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</si>
  <si>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</si>
  <si>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</si>
  <si>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</si>
  <si>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</si>
  <si>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</si>
  <si>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</si>
  <si>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</si>
  <si>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</si>
  <si>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</si>
  <si>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</si>
  <si>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</si>
  <si>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</si>
  <si>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</si>
  <si>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</si>
  <si>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</si>
  <si>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</si>
  <si>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</si>
  <si>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</si>
  <si>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</si>
  <si>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</si>
  <si>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</si>
  <si>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</si>
  <si>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</si>
  <si>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</si>
  <si>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</si>
  <si>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</si>
  <si>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</si>
  <si>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</si>
  <si>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</si>
  <si>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</si>
  <si>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</si>
  <si>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</si>
  <si>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</si>
  <si>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</si>
  <si>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</si>
  <si>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</si>
  <si>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</si>
  <si>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</si>
  <si>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</si>
  <si>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</si>
  <si>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</si>
  <si>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</si>
  <si>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</si>
  <si>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</si>
  <si>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</si>
  <si>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</si>
  <si>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</si>
  <si>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</si>
  <si>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</si>
  <si>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</si>
  <si>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</si>
  <si>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</si>
  <si>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</si>
  <si>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</si>
  <si>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</si>
  <si>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</si>
  <si>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</si>
  <si>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</si>
  <si>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</si>
  <si>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</si>
  <si>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</si>
  <si>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</si>
  <si>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</si>
  <si>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</si>
  <si>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</si>
  <si>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</si>
  <si>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</si>
  <si>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</si>
  <si>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</si>
  <si>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</si>
  <si>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</si>
  <si>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</si>
  <si>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</si>
  <si>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</si>
  <si>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</si>
  <si>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</si>
  <si>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</si>
  <si>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</si>
  <si>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</si>
  <si>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</si>
  <si>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</si>
  <si>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</si>
  <si>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</si>
  <si>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</si>
  <si>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</si>
  <si>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</si>
  <si>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</si>
  <si>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</si>
  <si>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</si>
  <si>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</si>
  <si>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</si>
  <si>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</si>
  <si>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</si>
  <si>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</si>
  <si>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</si>
  <si>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</si>
  <si>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</si>
  <si>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</si>
  <si>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</si>
  <si>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</si>
  <si>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</si>
  <si>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</si>
  <si>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</si>
  <si>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</si>
  <si>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</si>
  <si>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</si>
  <si>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</si>
  <si>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</si>
  <si>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</si>
  <si>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</si>
  <si>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</si>
  <si>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</si>
  <si>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</si>
  <si>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</si>
  <si>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</si>
  <si>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</si>
  <si>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</si>
  <si>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</si>
  <si>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</si>
  <si>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</si>
  <si>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</si>
  <si>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</si>
  <si>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</si>
  <si>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</si>
  <si>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</si>
  <si>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</si>
  <si>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</si>
  <si>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</si>
  <si>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</si>
  <si>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</si>
  <si>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</si>
  <si>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</si>
  <si>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</si>
  <si>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</si>
  <si>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</si>
  <si>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</si>
  <si>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</si>
  <si>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</si>
  <si>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</si>
  <si>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</si>
  <si>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</si>
  <si>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</si>
  <si>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</si>
  <si>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</si>
  <si>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</si>
  <si>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</si>
  <si>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</si>
  <si>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</si>
  <si>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</si>
  <si>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</si>
  <si>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</si>
  <si>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</si>
  <si>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</si>
  <si>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</si>
  <si>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</si>
  <si>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</si>
  <si>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</si>
  <si>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</si>
  <si>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</si>
  <si>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</si>
  <si>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</si>
  <si>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</si>
  <si>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</si>
  <si>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</si>
  <si>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</si>
  <si>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</si>
  <si>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</si>
  <si>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</si>
  <si>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</si>
  <si>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</si>
  <si>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</si>
  <si>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</si>
  <si>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</si>
  <si>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</si>
  <si>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</si>
  <si>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</si>
  <si>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</si>
  <si>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</si>
  <si>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</si>
  <si>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</si>
  <si>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</si>
  <si>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</si>
  <si>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</si>
  <si>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</si>
  <si>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</si>
  <si>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</si>
  <si>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</si>
  <si>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</si>
  <si>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</si>
  <si>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</si>
  <si>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</si>
  <si>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</si>
  <si>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</si>
  <si>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</si>
  <si>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</si>
  <si>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</si>
  <si>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</si>
  <si>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</si>
  <si>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</si>
  <si>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</si>
  <si>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</si>
  <si>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</si>
  <si>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</si>
  <si>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</si>
  <si>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</si>
  <si>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</si>
  <si>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</si>
  <si>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</si>
  <si>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</si>
  <si>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</si>
  <si>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</si>
  <si>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</si>
  <si>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</si>
  <si>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</si>
  <si>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</si>
  <si>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</si>
  <si>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</si>
  <si>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</si>
  <si>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</si>
  <si>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</si>
  <si>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</si>
  <si>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</si>
  <si>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</si>
  <si>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</si>
  <si>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</si>
  <si>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</si>
  <si>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</si>
  <si>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</si>
  <si>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</si>
  <si>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</si>
  <si>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</si>
  <si>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</si>
  <si>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</si>
  <si>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</si>
  <si>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</si>
  <si>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</si>
  <si>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</si>
  <si>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</si>
  <si>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</si>
  <si>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</si>
  <si>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</si>
  <si>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</si>
  <si>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</si>
  <si>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</si>
  <si>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</si>
  <si>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</si>
  <si>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</si>
  <si>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</si>
  <si>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</si>
  <si>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</si>
  <si>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</si>
  <si>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</si>
  <si>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</si>
  <si>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</si>
  <si>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</si>
  <si>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</si>
  <si>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</si>
  <si>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</si>
  <si>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</si>
  <si>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</si>
  <si>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</si>
  <si>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</si>
  <si>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</si>
  <si>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</si>
  <si>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</si>
  <si>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</si>
  <si>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</si>
  <si>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</si>
  <si>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</si>
  <si>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</si>
  <si>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</si>
  <si>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</si>
  <si>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</si>
  <si>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</si>
  <si>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</si>
  <si>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</si>
  <si>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</si>
  <si>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</si>
  <si>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</si>
  <si>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</si>
  <si>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</si>
  <si>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</si>
  <si>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</si>
  <si>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</si>
  <si>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</si>
  <si>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</si>
  <si>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</si>
  <si>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</si>
  <si>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</si>
  <si>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</si>
  <si>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</si>
  <si>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</si>
  <si>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</si>
  <si>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</si>
  <si>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</si>
  <si>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</si>
  <si>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</si>
  <si>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</si>
  <si>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</si>
  <si>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</si>
  <si>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</si>
  <si>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</si>
  <si>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</si>
  <si>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</si>
  <si>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</si>
  <si>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</si>
  <si>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</si>
  <si>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</si>
  <si>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</si>
  <si>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</si>
  <si>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</si>
  <si>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</si>
  <si>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</si>
  <si>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</si>
  <si>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</si>
  <si>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</si>
  <si>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</si>
  <si>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</si>
  <si>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</si>
  <si>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</si>
  <si>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</si>
  <si>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</si>
  <si>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</si>
  <si>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</si>
  <si>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</si>
  <si>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</si>
  <si>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</si>
  <si>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</si>
  <si>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</si>
  <si>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</si>
  <si>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</si>
  <si>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</si>
  <si>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</si>
  <si>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</si>
  <si>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</si>
  <si>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</si>
  <si>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</si>
  <si>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</si>
  <si>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</si>
  <si>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</si>
  <si>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</si>
  <si>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</si>
  <si>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</si>
  <si>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</si>
  <si>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</si>
  <si>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</si>
  <si>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</si>
  <si>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</si>
  <si>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</si>
  <si>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</si>
  <si>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</si>
  <si>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</si>
  <si>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</si>
  <si>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</si>
  <si>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</si>
  <si>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</si>
  <si>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</si>
  <si>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</si>
  <si>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</si>
  <si>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</si>
  <si>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</si>
  <si>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</si>
  <si>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</si>
  <si>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</si>
  <si>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</si>
  <si>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</si>
  <si>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</si>
  <si>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</si>
  <si>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</si>
  <si>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</si>
  <si>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</si>
  <si>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</si>
  <si>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</si>
  <si>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</si>
  <si>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</si>
  <si>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</si>
  <si>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</si>
  <si>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</si>
  <si>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</si>
  <si>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</si>
  <si>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</si>
  <si>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</si>
  <si>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</si>
  <si>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</si>
  <si>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</si>
  <si>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</si>
  <si>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</si>
  <si>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</si>
  <si>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</si>
  <si>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</si>
  <si>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</si>
  <si>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</si>
  <si>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</si>
  <si>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</si>
  <si>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</si>
  <si>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</si>
  <si>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</si>
  <si>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</si>
  <si>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</si>
  <si>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</si>
  <si>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</si>
  <si>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</si>
  <si>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</si>
  <si>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</si>
  <si>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</si>
  <si>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</si>
  <si>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</si>
  <si>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</si>
  <si>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</si>
  <si>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</si>
  <si>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</si>
  <si>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</si>
  <si>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</si>
  <si>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</si>
  <si>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</si>
  <si>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</si>
  <si>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</si>
  <si>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</si>
  <si>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</si>
  <si>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</si>
  <si>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</si>
  <si>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</si>
  <si>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</si>
  <si>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</si>
  <si>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</si>
  <si>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</si>
  <si>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</si>
  <si>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</si>
  <si>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</si>
  <si>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</si>
  <si>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</si>
  <si>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</si>
  <si>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</si>
  <si>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</si>
  <si>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</si>
  <si>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</si>
  <si>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</si>
  <si>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</si>
  <si>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</si>
  <si>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</si>
  <si>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</si>
  <si>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</si>
  <si>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</si>
  <si>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</si>
  <si>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</si>
  <si>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</si>
  <si>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</si>
  <si>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</si>
  <si>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</si>
  <si>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</si>
  <si>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</si>
  <si>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</si>
  <si>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</si>
  <si>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</si>
  <si>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</si>
  <si>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</si>
  <si>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</si>
  <si>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</si>
  <si>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</si>
  <si>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</si>
  <si>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</si>
  <si>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</si>
  <si>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</si>
  <si>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</si>
  <si>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</si>
  <si>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</si>
  <si>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</si>
  <si>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</si>
  <si>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</si>
  <si>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</si>
  <si>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</si>
  <si>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</si>
  <si>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</si>
  <si>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</si>
  <si>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</si>
  <si>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</si>
  <si>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</si>
  <si>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</si>
  <si>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</si>
  <si>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</si>
  <si>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</si>
  <si>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</si>
  <si>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</si>
  <si>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</si>
  <si>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</si>
  <si>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</si>
  <si>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</si>
  <si>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</si>
  <si>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</si>
  <si>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</si>
  <si>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</si>
  <si>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</si>
  <si>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</si>
  <si>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</si>
  <si>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</si>
  <si>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</si>
  <si>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</si>
  <si>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</si>
  <si>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</si>
  <si>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</si>
  <si>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</si>
  <si>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</si>
  <si>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</si>
  <si>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</si>
  <si>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</si>
  <si>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</si>
  <si>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</si>
  <si>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</si>
  <si>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</si>
  <si>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</si>
  <si>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</si>
  <si>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</si>
  <si>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</si>
  <si>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</si>
  <si>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</si>
  <si>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</si>
  <si>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</si>
  <si>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</si>
  <si>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</si>
  <si>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</si>
  <si>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</si>
  <si>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</si>
  <si>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</si>
  <si>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</si>
  <si>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</si>
  <si>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</si>
  <si>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</si>
  <si>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</si>
  <si>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</si>
  <si>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</si>
  <si>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</si>
  <si>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</si>
  <si>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</si>
  <si>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</si>
  <si>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</si>
  <si>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</si>
  <si>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</si>
  <si>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</si>
  <si>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</si>
  <si>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</si>
  <si>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</si>
  <si>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</si>
  <si>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</si>
  <si>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</si>
  <si>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</si>
  <si>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</si>
  <si>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</si>
  <si>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</si>
  <si>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</si>
  <si>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</si>
  <si>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</si>
  <si>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</si>
  <si>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</si>
  <si>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</si>
  <si>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</si>
  <si>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</si>
  <si>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</si>
  <si>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</si>
  <si>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</si>
  <si>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</si>
  <si>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</si>
  <si>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</si>
  <si>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</si>
  <si>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</si>
  <si>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</si>
  <si>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</si>
  <si>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</si>
  <si>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</si>
  <si>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</si>
  <si>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</si>
  <si>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</si>
  <si>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</si>
  <si>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</si>
  <si>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</si>
  <si>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</si>
  <si>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</si>
  <si>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</si>
  <si>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</si>
  <si>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</si>
  <si>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</si>
  <si>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</si>
  <si>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</si>
  <si>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</si>
  <si>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</si>
  <si>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</si>
  <si>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</si>
  <si>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</si>
  <si>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</si>
  <si>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</si>
  <si>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</si>
  <si>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</si>
  <si>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</si>
  <si>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</si>
  <si>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</si>
  <si>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</si>
  <si>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</si>
  <si>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</si>
  <si>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</si>
  <si>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</si>
  <si>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</si>
  <si>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</si>
  <si>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</si>
  <si>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</si>
  <si>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</si>
  <si>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</si>
  <si>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</si>
  <si>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</si>
  <si>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</si>
  <si>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</si>
  <si>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</si>
  <si>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</si>
  <si>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</si>
  <si>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</si>
  <si>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</si>
  <si>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</si>
  <si>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</si>
  <si>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</si>
  <si>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</si>
  <si>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</si>
  <si>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</si>
  <si>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</si>
  <si>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</si>
  <si>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</si>
  <si>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</si>
  <si>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</si>
  <si>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</si>
  <si>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</si>
  <si>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</si>
  <si>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</si>
  <si>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</si>
  <si>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</si>
  <si>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</si>
  <si>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</si>
  <si>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</si>
  <si>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</si>
  <si>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</si>
  <si>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</si>
  <si>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</si>
  <si>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</si>
  <si>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</si>
  <si>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</si>
  <si>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</si>
  <si>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</si>
  <si>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</si>
  <si>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</si>
  <si>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</si>
  <si>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</si>
  <si>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</si>
  <si>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</si>
  <si>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</si>
  <si>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</si>
  <si>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</si>
  <si>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</si>
  <si>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</si>
  <si>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</si>
  <si>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</si>
  <si>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</si>
  <si>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</si>
  <si>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</si>
  <si>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</si>
  <si>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</si>
  <si>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</si>
  <si>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</si>
  <si>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</si>
  <si>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</si>
  <si>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</si>
  <si>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</si>
  <si>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</si>
  <si>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</si>
  <si>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</si>
  <si>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</si>
  <si>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</si>
  <si>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</si>
  <si>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</si>
  <si>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</si>
  <si>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</si>
  <si>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</si>
  <si>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</si>
  <si>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</si>
  <si>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</si>
  <si>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</si>
  <si>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</si>
  <si>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</si>
  <si>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</si>
  <si>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</si>
  <si>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</si>
  <si>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</si>
  <si>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</si>
  <si>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</si>
  <si>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</si>
  <si>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</si>
  <si>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</si>
  <si>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</si>
  <si>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</si>
  <si>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</si>
  <si>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</si>
  <si>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</si>
  <si>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</si>
  <si>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</si>
  <si>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</si>
  <si>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</si>
  <si>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</si>
  <si>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</si>
  <si>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</si>
  <si>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</si>
  <si>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</si>
  <si>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</si>
  <si>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</si>
  <si>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</si>
  <si>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</si>
  <si>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</si>
  <si>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</si>
  <si>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</si>
  <si>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</si>
  <si>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</si>
  <si>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</si>
  <si>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</si>
  <si>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</si>
  <si>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</si>
  <si>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</si>
  <si>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</si>
  <si>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</si>
  <si>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</si>
  <si>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</si>
  <si>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</si>
  <si>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</si>
  <si>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</si>
  <si>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</si>
  <si>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</si>
  <si>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</si>
  <si>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</si>
  <si>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</si>
  <si>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</si>
  <si>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</si>
  <si>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</si>
  <si>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</si>
  <si>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</si>
  <si>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</si>
  <si>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</si>
  <si>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</si>
  <si>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</si>
  <si>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</si>
  <si>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</si>
  <si>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</si>
  <si>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</si>
  <si>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</si>
  <si>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</si>
  <si>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</si>
  <si>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</si>
  <si>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</si>
  <si>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</si>
  <si>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</si>
  <si>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</si>
  <si>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</si>
  <si>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</si>
  <si>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</si>
  <si>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</si>
  <si>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</si>
  <si>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</si>
  <si>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</si>
  <si>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</si>
  <si>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</si>
  <si>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</si>
  <si>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</si>
  <si>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</si>
  <si>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</si>
  <si>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</si>
  <si>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</si>
  <si>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</si>
  <si>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</si>
  <si>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</si>
  <si>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</si>
  <si>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</si>
  <si>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</si>
  <si>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</si>
  <si>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</si>
  <si>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</si>
  <si>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</si>
  <si>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</si>
  <si>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</si>
  <si>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</si>
  <si>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</si>
  <si>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</si>
  <si>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</si>
  <si>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</si>
  <si>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</si>
  <si>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</si>
  <si>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</si>
  <si>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</si>
  <si>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</si>
  <si>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</si>
  <si>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</si>
  <si>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</si>
  <si>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</si>
  <si>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</si>
  <si>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</si>
  <si>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</si>
  <si>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</si>
  <si>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</si>
  <si>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</si>
  <si>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</si>
  <si>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</si>
  <si>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</si>
  <si>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</si>
  <si>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</si>
  <si>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</si>
  <si>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</si>
  <si>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</si>
  <si>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</si>
  <si>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</si>
  <si>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</si>
  <si>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</si>
  <si>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</si>
  <si>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</si>
  <si>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</si>
  <si>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</si>
  <si>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</si>
  <si>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</si>
  <si>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</si>
  <si>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</si>
  <si>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</si>
  <si>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</si>
  <si>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</si>
  <si>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</si>
  <si>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</si>
  <si>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</si>
  <si>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</si>
  <si>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</si>
  <si>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</si>
  <si>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</si>
  <si>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</si>
  <si>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</si>
  <si>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</si>
  <si>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</si>
  <si>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</si>
  <si>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</si>
  <si>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</si>
  <si>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</si>
  <si>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</si>
  <si>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</si>
  <si>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</si>
  <si>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</si>
  <si>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</si>
  <si>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</si>
  <si>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</si>
  <si>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</si>
  <si>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</si>
  <si>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</si>
  <si>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</si>
  <si>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</si>
  <si>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</si>
  <si>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</si>
  <si>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</si>
  <si>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</si>
  <si>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</si>
  <si>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</si>
  <si>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</si>
  <si>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</si>
  <si>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</si>
  <si>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</si>
  <si>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</si>
  <si>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</si>
  <si>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</si>
  <si>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</si>
  <si>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</si>
  <si>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</si>
  <si>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</si>
  <si>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</si>
  <si>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</si>
  <si>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</si>
  <si>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</si>
  <si>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</si>
  <si>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</si>
  <si>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</si>
  <si>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</si>
  <si>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</si>
  <si>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</si>
  <si>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</si>
  <si>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</si>
  <si>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</si>
  <si>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</si>
  <si>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</si>
  <si>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</si>
  <si>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</si>
  <si>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</si>
  <si>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</si>
  <si>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</si>
  <si>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</si>
  <si>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</si>
  <si>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</si>
  <si>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</si>
  <si>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</si>
  <si>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</si>
  <si>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</si>
  <si>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</si>
  <si>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</si>
  <si>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</si>
  <si>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</si>
  <si>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</si>
  <si>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</si>
  <si>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</si>
  <si>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</si>
  <si>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</si>
  <si>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</si>
  <si>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</si>
  <si>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</si>
  <si>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</si>
  <si>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</si>
  <si>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</si>
  <si>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</si>
  <si>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</si>
  <si>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</si>
  <si>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</si>
  <si>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</si>
  <si>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</si>
  <si>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</si>
  <si>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</si>
  <si>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</si>
  <si>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</si>
  <si>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</si>
  <si>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</si>
  <si>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</si>
  <si>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</si>
  <si>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</si>
  <si>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</si>
  <si>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</si>
  <si>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</si>
  <si>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</si>
  <si>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</si>
  <si>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</si>
  <si>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</si>
  <si>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</si>
  <si>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</si>
  <si>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</si>
  <si>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</si>
  <si>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</si>
  <si>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</si>
  <si>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</si>
  <si>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</si>
  <si>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</si>
  <si>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</si>
  <si>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</si>
  <si>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</si>
  <si>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</si>
  <si>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</si>
  <si>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</si>
  <si>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</si>
  <si>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</si>
  <si>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</si>
  <si>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</si>
  <si>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</si>
  <si>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</si>
  <si>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</si>
  <si>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</si>
  <si>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</si>
  <si>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</si>
  <si>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</si>
  <si>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</si>
  <si>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</si>
  <si>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</si>
  <si>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</si>
  <si>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</si>
  <si>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</si>
  <si>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</si>
  <si>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</si>
  <si>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</si>
  <si>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</si>
  <si>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</si>
  <si>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</si>
  <si>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</si>
  <si>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</si>
  <si>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</si>
  <si>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</si>
  <si>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</si>
  <si>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</si>
  <si>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</si>
  <si>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</si>
  <si>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</si>
  <si>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</si>
  <si>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</si>
  <si>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</si>
  <si>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</si>
  <si>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</si>
  <si>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</si>
  <si>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</si>
  <si>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</si>
  <si>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</si>
  <si>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</si>
  <si>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</si>
  <si>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</si>
  <si>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</si>
  <si>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</si>
  <si>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</si>
  <si>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</si>
  <si>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</si>
  <si>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</si>
  <si>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</si>
  <si>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</si>
  <si>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</si>
  <si>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</si>
  <si>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</si>
  <si>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</si>
  <si>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</si>
  <si>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</si>
  <si>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</si>
  <si>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</si>
  <si>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</si>
  <si>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</si>
  <si>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</si>
  <si>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</si>
  <si>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</si>
  <si>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</si>
  <si>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</si>
  <si>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</si>
  <si>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</si>
  <si>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</si>
  <si>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</si>
  <si>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</si>
  <si>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</si>
  <si>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</si>
  <si>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</si>
  <si>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</si>
  <si>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</si>
  <si>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</si>
  <si>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</si>
  <si>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</si>
  <si>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</si>
  <si>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</si>
  <si>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</si>
  <si>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</si>
  <si>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</si>
  <si>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</si>
  <si>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</si>
  <si>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</si>
  <si>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</si>
  <si>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</si>
  <si>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</si>
  <si>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</si>
  <si>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</si>
  <si>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</si>
  <si>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</si>
  <si>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</si>
  <si>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</si>
  <si>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</si>
  <si>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</si>
  <si>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</si>
  <si>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</si>
  <si>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</si>
  <si>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</si>
  <si>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</si>
  <si>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</si>
  <si>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</si>
  <si>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</si>
  <si>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</si>
  <si>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</si>
  <si>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</si>
  <si>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</si>
  <si>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</si>
  <si>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</si>
  <si>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</si>
  <si>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</si>
  <si>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</si>
  <si>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</si>
  <si>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</si>
  <si>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</si>
  <si>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</si>
  <si>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</si>
  <si>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</si>
  <si>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</si>
  <si>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</si>
  <si>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</si>
  <si>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</si>
  <si>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</si>
  <si>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</si>
  <si>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</si>
  <si>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</si>
  <si>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</si>
  <si>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</si>
  <si>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</si>
  <si>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</si>
  <si>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</si>
  <si>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</si>
  <si>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</si>
  <si>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</si>
  <si>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</si>
  <si>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</si>
  <si>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</si>
  <si>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</si>
  <si>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</si>
  <si>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</si>
  <si>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</si>
  <si>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</si>
  <si>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</si>
  <si>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</si>
  <si>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</si>
  <si>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</si>
  <si>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</si>
  <si>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</si>
  <si>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</si>
  <si>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</si>
  <si>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</si>
  <si>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</si>
  <si>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</si>
  <si>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</si>
  <si>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</si>
  <si>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</si>
  <si>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</si>
  <si>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</si>
  <si>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</si>
  <si>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</si>
  <si>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</si>
  <si>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</si>
  <si>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</si>
  <si>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</si>
  <si>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</si>
  <si>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</si>
  <si>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</si>
  <si>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</si>
  <si>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</si>
  <si>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</si>
  <si>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</si>
  <si>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</si>
  <si>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</si>
  <si>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</si>
  <si>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</si>
  <si>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</si>
  <si>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</si>
  <si>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</si>
  <si>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</si>
  <si>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</si>
  <si>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</si>
  <si>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</si>
  <si>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</si>
  <si>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</si>
  <si>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</si>
  <si>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</si>
  <si>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</si>
  <si>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</si>
  <si>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</si>
  <si>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</si>
  <si>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</si>
  <si>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</si>
  <si>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</si>
  <si>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</si>
  <si>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</si>
  <si>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</si>
  <si>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</si>
  <si>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</si>
  <si>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</si>
  <si>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</si>
  <si>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</si>
  <si>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</si>
  <si>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</si>
  <si>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</si>
  <si>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</si>
  <si>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</si>
  <si>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</si>
  <si>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</si>
  <si>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</si>
  <si>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</si>
  <si>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</si>
  <si>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</si>
  <si>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</si>
  <si>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</si>
  <si>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</si>
  <si>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</si>
  <si>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</si>
  <si>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</si>
  <si>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</si>
  <si>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</si>
  <si>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</si>
  <si>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</si>
  <si>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</si>
  <si>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</si>
  <si>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</si>
  <si>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</si>
  <si>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</si>
  <si>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</si>
  <si>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</si>
  <si>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</si>
  <si>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</si>
  <si>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</si>
  <si>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</si>
  <si>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</si>
  <si>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</si>
  <si>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</si>
  <si>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</si>
  <si>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</si>
  <si>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</si>
  <si>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</si>
  <si>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</si>
  <si>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</si>
  <si>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</si>
  <si>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</si>
  <si>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</si>
  <si>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</si>
  <si>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</si>
  <si>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</si>
  <si>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</si>
  <si>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</si>
  <si>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</si>
  <si>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</si>
  <si>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</si>
  <si>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</si>
  <si>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</si>
  <si>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</si>
  <si>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</si>
  <si>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</si>
  <si>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</si>
  <si>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</si>
  <si>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</si>
  <si>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</si>
  <si>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</si>
  <si>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</si>
  <si>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</si>
  <si>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</si>
  <si>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</si>
  <si>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</si>
  <si>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</si>
  <si>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</si>
  <si>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</si>
  <si>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</si>
  <si>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</si>
  <si>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</si>
  <si>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</si>
  <si>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</si>
  <si>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</si>
  <si>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</si>
  <si>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</si>
  <si>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</si>
  <si>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</si>
  <si>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</si>
  <si>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</si>
  <si>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</si>
  <si>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</si>
  <si>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</si>
  <si>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</si>
  <si>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</si>
  <si>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</si>
  <si>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</si>
  <si>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</si>
  <si>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</si>
  <si>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</si>
  <si>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</si>
  <si>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</si>
  <si>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</si>
  <si>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</si>
  <si>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</si>
  <si>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</si>
  <si>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</si>
  <si>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</si>
  <si>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</si>
  <si>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</si>
  <si>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</si>
  <si>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</si>
  <si>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</si>
  <si>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</si>
  <si>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</si>
  <si>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</si>
  <si>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</si>
  <si>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</si>
  <si>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</si>
  <si>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</si>
  <si>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</si>
  <si>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</si>
  <si>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</si>
  <si>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</si>
  <si>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</si>
  <si>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</si>
  <si>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</si>
  <si>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</si>
  <si>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</si>
  <si>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</si>
  <si>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</si>
  <si>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</si>
  <si>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</si>
  <si>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</si>
  <si>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</si>
  <si>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</si>
  <si>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</si>
  <si>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</si>
  <si>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</si>
  <si>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</si>
  <si>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</si>
  <si>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</si>
  <si>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</si>
  <si>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</si>
  <si>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</si>
  <si>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</si>
  <si>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</si>
  <si>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</si>
  <si>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</si>
  <si>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</si>
  <si>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</si>
  <si>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</si>
  <si>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</si>
  <si>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</si>
  <si>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</si>
  <si>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</si>
  <si>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</si>
  <si>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</si>
  <si>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</si>
  <si>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</si>
  <si>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</si>
  <si>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</si>
  <si>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</si>
  <si>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</si>
  <si>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</si>
  <si>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</si>
  <si>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</si>
  <si>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</si>
  <si>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</si>
  <si>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</si>
  <si>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</si>
  <si>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</si>
  <si>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</si>
  <si>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</si>
  <si>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</si>
  <si>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</si>
  <si>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</si>
  <si>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</si>
  <si>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</si>
  <si>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</si>
  <si>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</si>
  <si>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</si>
  <si>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</si>
  <si>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</si>
  <si>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</si>
  <si>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</si>
  <si>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</si>
  <si>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</si>
  <si>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</si>
  <si>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</si>
  <si>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</si>
  <si>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</si>
  <si>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</si>
  <si>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</si>
  <si>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</si>
  <si>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</si>
  <si>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</si>
  <si>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</si>
  <si>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</si>
  <si>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</si>
  <si>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</si>
  <si>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</si>
  <si>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</si>
  <si>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</si>
  <si>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</si>
  <si>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</si>
  <si>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</si>
  <si>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</si>
  <si>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</si>
  <si>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</si>
  <si>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</si>
  <si>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</si>
  <si>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</si>
  <si>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</si>
  <si>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</si>
  <si>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</si>
  <si>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</si>
  <si>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</si>
  <si>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</si>
  <si>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</si>
  <si>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</si>
  <si>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</si>
  <si>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</si>
  <si>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</si>
  <si>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</si>
  <si>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</si>
  <si>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</si>
  <si>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</si>
  <si>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</si>
  <si>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</si>
  <si>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</si>
  <si>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</si>
  <si>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</si>
  <si>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</si>
  <si>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</si>
  <si>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</si>
  <si>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</si>
  <si>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</si>
  <si>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</si>
  <si>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</si>
  <si>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</si>
  <si>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</si>
  <si>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</si>
  <si>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</si>
  <si>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</si>
  <si>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</si>
  <si>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</si>
  <si>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</si>
  <si>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</si>
  <si>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</si>
  <si>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</si>
  <si>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</si>
  <si>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</si>
  <si>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</si>
  <si>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</si>
  <si>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</si>
  <si>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</si>
  <si>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</si>
  <si>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</si>
  <si>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</si>
  <si>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</si>
  <si>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</si>
  <si>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</si>
  <si>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</si>
  <si>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</si>
  <si>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</si>
  <si>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</si>
  <si>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</si>
  <si>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</si>
  <si>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</si>
  <si>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</si>
  <si>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</si>
  <si>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</si>
  <si>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</si>
  <si>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</si>
  <si>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</si>
  <si>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</si>
  <si>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</si>
  <si>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</si>
  <si>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</si>
  <si>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</si>
  <si>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</si>
  <si>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</si>
  <si>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</si>
  <si>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</si>
  <si>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</si>
  <si>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</si>
  <si>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</si>
  <si>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</si>
  <si>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</si>
  <si>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</si>
  <si>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</si>
  <si>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</si>
  <si>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</si>
  <si>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</si>
  <si>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</si>
  <si>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</si>
  <si>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</si>
  <si>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</si>
  <si>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</si>
  <si>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</si>
  <si>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</si>
  <si>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</si>
  <si>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</si>
  <si>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</si>
  <si>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</si>
  <si>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</si>
  <si>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</si>
  <si>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</si>
  <si>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</si>
  <si>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</si>
  <si>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</si>
  <si>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</si>
  <si>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</si>
  <si>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</si>
  <si>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</si>
  <si>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</si>
  <si>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</si>
  <si>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</si>
  <si>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</si>
  <si>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</si>
  <si>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</si>
  <si>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</si>
  <si>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</si>
  <si>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</si>
  <si>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</si>
  <si>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</si>
  <si>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</si>
  <si>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</si>
  <si>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</si>
  <si>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</si>
  <si>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</si>
  <si>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</si>
  <si>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</si>
  <si>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</si>
  <si>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</si>
  <si>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</si>
  <si>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</si>
  <si>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</si>
  <si>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</si>
  <si>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</si>
  <si>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</si>
  <si>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</si>
  <si>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</si>
  <si>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</si>
  <si>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</si>
  <si>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</si>
  <si>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</si>
  <si>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</si>
  <si>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</si>
  <si>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</si>
  <si>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</si>
  <si>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</si>
  <si>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</si>
  <si>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</si>
  <si>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</si>
  <si>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</si>
  <si>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</si>
  <si>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</si>
  <si>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</si>
  <si>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</si>
  <si>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</si>
  <si>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</si>
  <si>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</si>
  <si>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</si>
  <si>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</si>
  <si>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</si>
  <si>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</si>
  <si>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</si>
  <si>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</si>
  <si>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</si>
  <si>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</si>
  <si>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</si>
  <si>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</si>
  <si>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</si>
  <si>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</si>
  <si>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</si>
  <si>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</si>
  <si>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</si>
  <si>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</si>
  <si>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</si>
  <si>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</si>
  <si>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</si>
  <si>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</si>
  <si>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</si>
  <si>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</si>
  <si>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</si>
  <si>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</si>
  <si>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</si>
  <si>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</si>
  <si>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</si>
  <si>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</si>
  <si>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</si>
  <si>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</si>
  <si>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</si>
  <si>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</si>
  <si>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</si>
  <si>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</si>
  <si>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</si>
  <si>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</si>
  <si>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</si>
  <si>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</si>
  <si>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</si>
  <si>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</si>
  <si>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</si>
  <si>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</si>
  <si>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</si>
  <si>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</si>
  <si>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</si>
  <si>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</si>
  <si>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</si>
  <si>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</si>
  <si>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</si>
  <si>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</si>
  <si>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</si>
  <si>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</si>
  <si>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</si>
  <si>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</si>
  <si>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</si>
  <si>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</si>
  <si>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</si>
  <si>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</si>
  <si>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</si>
  <si>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</si>
  <si>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</si>
  <si>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</si>
  <si>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</si>
  <si>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</si>
  <si>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</si>
  <si>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</si>
  <si>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</si>
  <si>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</si>
  <si>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</si>
  <si>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</si>
  <si>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</si>
  <si>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</si>
  <si>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</si>
  <si>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</si>
  <si>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</si>
  <si>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</si>
  <si>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</si>
  <si>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</si>
  <si>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</si>
  <si>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</si>
  <si>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</si>
  <si>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</si>
  <si>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</si>
  <si>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</si>
  <si>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</si>
  <si>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</si>
  <si>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</si>
  <si>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</si>
  <si>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</si>
  <si>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</si>
  <si>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</si>
  <si>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</si>
  <si>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</si>
  <si>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</si>
  <si>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</si>
  <si>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</si>
  <si>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</si>
  <si>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</si>
  <si>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</si>
  <si>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</si>
  <si>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</si>
  <si>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</si>
  <si>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</si>
  <si>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</si>
  <si>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</si>
  <si>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</si>
  <si>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</si>
  <si>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</si>
  <si>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</si>
  <si>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</si>
  <si>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</si>
  <si>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</si>
  <si>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</si>
  <si>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</si>
  <si>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</si>
  <si>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</si>
  <si>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</si>
  <si>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</si>
  <si>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</si>
  <si>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</si>
  <si>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</si>
  <si>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</si>
  <si>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</si>
  <si>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</si>
  <si>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</si>
  <si>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</si>
  <si>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</si>
  <si>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</si>
  <si>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</si>
  <si>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</si>
  <si>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</si>
  <si>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</si>
  <si>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</si>
  <si>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</si>
  <si>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</si>
  <si>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</si>
  <si>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</si>
  <si>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</si>
  <si>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</si>
  <si>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</si>
  <si>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</si>
  <si>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</si>
  <si>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</si>
  <si>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</si>
  <si>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</si>
  <si>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</si>
  <si>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</si>
  <si>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</si>
  <si>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</si>
  <si>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</si>
  <si>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</si>
  <si>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</si>
  <si>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</si>
  <si>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</si>
  <si>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</si>
  <si>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</si>
  <si>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</si>
  <si>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</si>
  <si>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</si>
  <si>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</si>
  <si>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</si>
  <si>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</si>
  <si>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</si>
  <si>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</si>
  <si>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</si>
  <si>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</si>
  <si>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</si>
  <si>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</si>
  <si>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</si>
  <si>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</si>
  <si>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</si>
  <si>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</si>
  <si>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</si>
  <si>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</si>
  <si>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</si>
  <si>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</si>
  <si>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</si>
  <si>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</si>
  <si>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</si>
  <si>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</si>
  <si>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</si>
  <si>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</si>
  <si>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</si>
  <si>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</si>
  <si>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</si>
  <si>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</si>
  <si>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</si>
  <si>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</si>
  <si>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</si>
  <si>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</si>
  <si>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</si>
  <si>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</si>
  <si>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</si>
  <si>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</si>
  <si>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</si>
  <si>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</si>
  <si>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</si>
  <si>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</si>
  <si>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</si>
  <si>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</si>
  <si>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</si>
  <si>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</si>
  <si>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</si>
  <si>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</si>
  <si>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</si>
  <si>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</si>
  <si>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</si>
  <si>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</si>
  <si>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</si>
  <si>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</si>
  <si>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</si>
  <si>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</si>
  <si>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</si>
  <si>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</si>
  <si>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</si>
  <si>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</si>
  <si>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</si>
  <si>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</si>
  <si>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</si>
  <si>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</si>
  <si>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</si>
  <si>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</si>
  <si>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</si>
  <si>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</si>
  <si>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</si>
  <si>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</si>
  <si>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</si>
  <si>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</si>
  <si>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</si>
  <si>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</si>
  <si>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</si>
  <si>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</si>
  <si>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</si>
  <si>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</si>
  <si>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</si>
  <si>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</si>
  <si>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</si>
  <si>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</si>
  <si>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</si>
  <si>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</si>
  <si>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</si>
  <si>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</si>
  <si>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</si>
  <si>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</si>
  <si>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</si>
  <si>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</si>
  <si>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</si>
  <si>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</si>
  <si>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</si>
  <si>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</si>
  <si>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</si>
  <si>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</si>
  <si>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</si>
  <si>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</si>
  <si>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</si>
  <si>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</si>
  <si>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</si>
  <si>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</si>
  <si>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</si>
  <si>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</si>
  <si>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</si>
  <si>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</si>
  <si>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</si>
  <si>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</si>
  <si>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</si>
  <si>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</si>
  <si>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</si>
  <si>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</si>
  <si>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</si>
  <si>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</si>
  <si>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</si>
  <si>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</si>
  <si>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</si>
  <si>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</si>
  <si>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</si>
  <si>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</si>
  <si>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</si>
  <si>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</si>
  <si>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</si>
  <si>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</si>
  <si>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</si>
  <si>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</si>
  <si>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</si>
  <si>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</si>
  <si>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</si>
  <si>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</si>
  <si>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</si>
  <si>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</si>
  <si>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</si>
  <si>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</si>
  <si>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</si>
  <si>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</si>
  <si>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</si>
  <si>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</si>
  <si>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</si>
  <si>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</si>
  <si>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</si>
  <si>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</si>
  <si>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</si>
  <si>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</si>
  <si>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</si>
  <si>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</si>
  <si>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</si>
  <si>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</si>
  <si>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</si>
  <si>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</si>
  <si>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</si>
  <si>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</si>
  <si>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</si>
  <si>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</si>
  <si>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</si>
  <si>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</si>
  <si>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</si>
  <si>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</si>
  <si>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</si>
  <si>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</si>
  <si>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</si>
  <si>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</si>
  <si>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</si>
  <si>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</si>
  <si>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</si>
  <si>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</si>
  <si>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</si>
  <si>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</si>
  <si>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</si>
  <si>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</si>
  <si>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</si>
  <si>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</si>
  <si>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</si>
  <si>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</si>
  <si>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</si>
  <si>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</si>
  <si>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</si>
  <si>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</si>
  <si>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</si>
  <si>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</si>
  <si>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</si>
  <si>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</si>
  <si>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</si>
  <si>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</si>
  <si>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</si>
  <si>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</si>
  <si>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</si>
  <si>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</si>
  <si>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</si>
  <si>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</si>
  <si>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</si>
  <si>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</si>
  <si>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</si>
  <si>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</si>
  <si>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</si>
  <si>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</si>
  <si>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</si>
  <si>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</si>
  <si>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</si>
  <si>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</si>
  <si>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</si>
  <si>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</si>
  <si>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</si>
  <si>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</si>
  <si>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</si>
  <si>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</si>
  <si>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</si>
  <si>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</si>
  <si>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</si>
  <si>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</si>
  <si>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</si>
  <si>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</si>
  <si>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</si>
  <si>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</si>
  <si>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</si>
  <si>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</si>
  <si>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</si>
  <si>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</si>
  <si>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</si>
  <si>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</si>
  <si>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</si>
  <si>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</si>
  <si>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</si>
  <si>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</si>
  <si>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</si>
  <si>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</si>
  <si>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</si>
  <si>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</si>
  <si>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</si>
  <si>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</si>
  <si>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</si>
  <si>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</si>
  <si>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</si>
  <si>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</si>
  <si>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</si>
  <si>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</si>
  <si>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</si>
  <si>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</si>
  <si>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</si>
  <si>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</si>
  <si>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</si>
  <si>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</si>
  <si>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</si>
  <si>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</si>
  <si>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</si>
  <si>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</si>
  <si>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</si>
  <si>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</si>
  <si>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</si>
  <si>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</si>
  <si>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</si>
  <si>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</si>
  <si>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</si>
  <si>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</si>
  <si>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</si>
  <si>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</si>
  <si>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</si>
  <si>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</si>
  <si>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</si>
  <si>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</si>
  <si>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</si>
  <si>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</si>
  <si>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</si>
  <si>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</si>
  <si>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</si>
  <si>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</si>
  <si>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</si>
  <si>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</si>
  <si>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</si>
  <si>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</si>
  <si>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</si>
  <si>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</si>
  <si>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</si>
  <si>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</si>
  <si>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</si>
  <si>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</si>
  <si>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</si>
  <si>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</si>
  <si>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</si>
  <si>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</si>
  <si>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</si>
  <si>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</si>
  <si>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</si>
  <si>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</si>
  <si>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</si>
  <si>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</si>
  <si>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</si>
  <si>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</si>
  <si>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</si>
  <si>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</si>
  <si>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</si>
  <si>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</si>
  <si>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</si>
  <si>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</si>
  <si>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</si>
  <si>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</si>
  <si>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</si>
  <si>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</si>
  <si>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</si>
  <si>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</si>
  <si>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</si>
  <si>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</si>
  <si>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</si>
  <si>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</si>
  <si>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</si>
  <si>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</si>
  <si>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</si>
  <si>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</si>
  <si>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</si>
  <si>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</si>
  <si>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</si>
  <si>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</si>
  <si>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</si>
  <si>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</si>
  <si>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</si>
  <si>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</si>
  <si>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</si>
  <si>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</si>
  <si>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</si>
  <si>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</si>
  <si>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</si>
  <si>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</si>
  <si>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</si>
  <si>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</si>
  <si>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</si>
  <si>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</si>
  <si>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</si>
  <si>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</si>
  <si>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</si>
  <si>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</si>
  <si>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</si>
  <si>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</si>
  <si>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</si>
  <si>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</si>
  <si>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</si>
  <si>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</si>
  <si>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</si>
  <si>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</si>
  <si>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</si>
  <si>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</si>
  <si>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</si>
  <si>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</si>
  <si>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</si>
  <si>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</si>
  <si>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</si>
  <si>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</si>
  <si>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</si>
  <si>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</si>
  <si>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</si>
  <si>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</si>
  <si>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</si>
  <si>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</si>
  <si>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</si>
  <si>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</si>
  <si>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</si>
  <si>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</si>
  <si>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</si>
  <si>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</si>
  <si>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</si>
  <si>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</si>
  <si>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</si>
  <si>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</si>
  <si>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</si>
  <si>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</si>
  <si>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</si>
  <si>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</si>
  <si>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</si>
  <si>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</si>
  <si>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</si>
  <si>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</si>
  <si>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</si>
  <si>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</si>
  <si>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</si>
  <si>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</si>
  <si>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</si>
  <si>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</si>
  <si>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</si>
  <si>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</si>
  <si>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</si>
  <si>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</si>
  <si>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</si>
  <si>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</si>
  <si>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</si>
  <si>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</si>
  <si>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</si>
  <si>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</si>
  <si>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</si>
  <si>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</si>
  <si>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</si>
  <si>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</si>
  <si>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</si>
  <si>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</si>
  <si>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</si>
  <si>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</si>
  <si>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</si>
  <si>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</si>
  <si>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</si>
  <si>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</si>
  <si>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</si>
  <si>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</si>
  <si>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</si>
  <si>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</si>
  <si>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</si>
  <si>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</si>
  <si>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</si>
  <si>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</si>
  <si>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</si>
  <si>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</si>
  <si>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</si>
  <si>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</si>
  <si>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</si>
  <si>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</si>
  <si>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</si>
  <si>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</si>
  <si>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</si>
  <si>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</si>
  <si>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</si>
  <si>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</si>
  <si>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</si>
  <si>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</si>
  <si>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</si>
  <si>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</si>
  <si>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</si>
  <si>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</si>
  <si>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</si>
  <si>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</si>
  <si>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</si>
  <si>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</si>
  <si>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</si>
  <si>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</si>
  <si>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</si>
  <si>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</si>
  <si>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</si>
  <si>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</si>
  <si>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</si>
  <si>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</si>
  <si>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</si>
  <si>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</si>
  <si>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</si>
  <si>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</si>
  <si>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</si>
  <si>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</si>
  <si>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</si>
  <si>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</si>
  <si>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</si>
  <si>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</si>
  <si>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</si>
  <si>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</si>
  <si>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</si>
  <si>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</si>
  <si>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</si>
  <si>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</si>
  <si>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</si>
  <si>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</si>
  <si>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</si>
  <si>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</si>
  <si>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</si>
  <si>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</si>
  <si>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</si>
  <si>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</si>
  <si>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</si>
  <si>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</si>
  <si>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</si>
  <si>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</si>
  <si>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</si>
  <si>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</si>
  <si>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</si>
  <si>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</si>
  <si>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</si>
  <si>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</si>
  <si>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</si>
  <si>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</si>
  <si>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</si>
  <si>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</si>
  <si>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</si>
  <si>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</si>
  <si>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</si>
  <si>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</si>
  <si>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</si>
  <si>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</si>
  <si>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</si>
  <si>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</si>
  <si>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</si>
  <si>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</si>
  <si>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</si>
  <si>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</si>
  <si>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</si>
  <si>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</si>
  <si>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</si>
  <si>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</si>
  <si>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</si>
  <si>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</si>
  <si>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</si>
  <si>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</si>
  <si>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</si>
  <si>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</si>
  <si>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</si>
  <si>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</si>
  <si>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</si>
  <si>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</si>
  <si>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</si>
  <si>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</si>
  <si>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</si>
  <si>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</si>
  <si>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</si>
  <si>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</si>
  <si>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</si>
  <si>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</si>
  <si>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</si>
  <si>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</si>
  <si>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</si>
  <si>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</si>
  <si>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</si>
  <si>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</si>
  <si>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</si>
  <si>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</si>
  <si>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</si>
  <si>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</si>
  <si>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</si>
  <si>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</si>
  <si>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</si>
  <si>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</si>
  <si>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</si>
  <si>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</si>
  <si>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</si>
  <si>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</si>
  <si>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</si>
  <si>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</si>
  <si>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</si>
  <si>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</si>
  <si>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</si>
  <si>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</si>
  <si>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</si>
  <si>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</si>
  <si>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</si>
  <si>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</si>
  <si>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</si>
  <si>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</si>
  <si>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</si>
  <si>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</si>
  <si>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</si>
  <si>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</si>
  <si>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</si>
  <si>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</si>
  <si>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</si>
  <si>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</si>
  <si>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</si>
  <si>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</si>
  <si>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</si>
  <si>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</si>
  <si>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</si>
  <si>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</si>
  <si>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</si>
  <si>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</si>
  <si>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</si>
  <si>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</si>
  <si>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</si>
  <si>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</si>
  <si>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</si>
  <si>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</si>
  <si>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</si>
  <si>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</si>
  <si>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</si>
  <si>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</si>
  <si>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</si>
  <si>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</si>
  <si>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</si>
  <si>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</si>
  <si>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</si>
  <si>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</si>
  <si>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</si>
  <si>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</si>
  <si>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</si>
  <si>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</si>
  <si>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</si>
  <si>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</si>
  <si>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</si>
  <si>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</si>
  <si>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</si>
  <si>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</si>
  <si>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</si>
  <si>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</si>
  <si>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</si>
  <si>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</si>
  <si>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</si>
  <si>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</si>
  <si>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</si>
  <si>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</si>
  <si>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</si>
  <si>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</si>
  <si>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</si>
  <si>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</si>
  <si>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</si>
  <si>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</si>
  <si>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</si>
  <si>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</si>
  <si>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</si>
  <si>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</si>
  <si>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</si>
  <si>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</si>
  <si>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</si>
  <si>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</si>
  <si>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</si>
  <si>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</si>
  <si>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</si>
  <si>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</si>
  <si>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</si>
  <si>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</si>
  <si>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</si>
  <si>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</si>
  <si>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</si>
  <si>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</si>
  <si>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</si>
  <si>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</si>
  <si>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</si>
  <si>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</si>
  <si>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</si>
  <si>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</si>
  <si>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</si>
  <si>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</si>
  <si>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</si>
  <si>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</si>
  <si>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</si>
  <si>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</si>
  <si>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</si>
  <si>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</si>
  <si>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</si>
  <si>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</si>
  <si>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</si>
  <si>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</si>
  <si>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</si>
  <si>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</si>
  <si>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</si>
  <si>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</si>
  <si>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</si>
  <si>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</si>
  <si>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</si>
  <si>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</si>
  <si>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</si>
  <si>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</si>
  <si>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</si>
  <si>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</si>
  <si>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</si>
  <si>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</si>
  <si>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</si>
  <si>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</si>
  <si>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</si>
  <si>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</si>
  <si>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</si>
  <si>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</si>
  <si>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</si>
  <si>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</si>
  <si>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</si>
  <si>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</si>
  <si>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</si>
  <si>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</si>
  <si>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</si>
  <si>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</si>
  <si>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</si>
  <si>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</si>
  <si>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</si>
  <si>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</si>
  <si>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</si>
  <si>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</si>
  <si>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</si>
  <si>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</si>
  <si>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</si>
  <si>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</si>
  <si>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</si>
  <si>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</si>
  <si>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</si>
  <si>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</si>
  <si>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</si>
  <si>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</si>
  <si>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</si>
  <si>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</si>
  <si>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</si>
  <si>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</si>
  <si>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</si>
  <si>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</si>
  <si>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</si>
  <si>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</si>
  <si>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</si>
  <si>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</si>
  <si>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</si>
  <si>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</si>
  <si>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</si>
  <si>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</si>
  <si>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</si>
  <si>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</si>
  <si>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</si>
  <si>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</si>
  <si>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</si>
  <si>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</si>
  <si>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</si>
  <si>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</si>
  <si>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</si>
  <si>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</si>
  <si>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</si>
  <si>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</si>
  <si>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</si>
  <si>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</si>
  <si>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</si>
  <si>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</si>
  <si>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</si>
  <si>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</si>
  <si>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</si>
  <si>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</si>
  <si>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</si>
  <si>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</si>
  <si>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</si>
  <si>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</si>
  <si>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</si>
  <si>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</si>
  <si>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</si>
  <si>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</si>
  <si>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</si>
  <si>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</si>
  <si>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</si>
  <si>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</si>
  <si>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</si>
  <si>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</si>
  <si>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</si>
  <si>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</si>
  <si>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</si>
  <si>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</si>
  <si>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</si>
  <si>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</si>
  <si>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</si>
  <si>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</si>
  <si>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</si>
  <si>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</si>
  <si>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</si>
  <si>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</si>
  <si>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</si>
  <si>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</si>
  <si>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</si>
  <si>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</si>
  <si>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</si>
  <si>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</si>
  <si>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</si>
  <si>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</si>
  <si>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</si>
  <si>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</si>
  <si>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</si>
  <si>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</si>
  <si>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</si>
  <si>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</si>
  <si>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</si>
  <si>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</si>
  <si>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</si>
  <si>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</si>
  <si>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</si>
  <si>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</si>
  <si>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</si>
  <si>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</si>
  <si>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</si>
  <si>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</si>
  <si>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</si>
  <si>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</si>
  <si>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</si>
  <si>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</si>
  <si>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</si>
  <si>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</si>
  <si>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</si>
  <si>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</si>
  <si>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</si>
  <si>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</si>
  <si>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</si>
  <si>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</si>
  <si>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</si>
  <si>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</si>
  <si>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</si>
  <si>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</si>
  <si>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</si>
  <si>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</si>
  <si>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</si>
  <si>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</si>
  <si>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</si>
  <si>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</si>
  <si>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</si>
  <si>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</si>
  <si>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</si>
  <si>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</si>
  <si>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</si>
  <si>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</si>
  <si>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</si>
  <si>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</si>
  <si>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</si>
  <si>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</si>
  <si>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</si>
  <si>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</si>
  <si>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</si>
  <si>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</si>
  <si>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</si>
  <si>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</si>
  <si>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</si>
  <si>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</si>
  <si>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</si>
  <si>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</si>
  <si>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</si>
  <si>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</si>
  <si>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</si>
  <si>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</si>
  <si>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</si>
  <si>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</si>
  <si>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</si>
  <si>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</si>
  <si>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</si>
  <si>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</si>
  <si>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</si>
  <si>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</si>
  <si>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</si>
  <si>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</si>
  <si>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</si>
  <si>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</si>
  <si>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</si>
  <si>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</si>
  <si>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</si>
  <si>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</si>
  <si>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</si>
  <si>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</si>
  <si>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</si>
  <si>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</si>
  <si>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</si>
  <si>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</si>
  <si>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</si>
  <si>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</si>
  <si>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</si>
  <si>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</si>
  <si>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</si>
  <si>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</si>
  <si>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</si>
  <si>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</si>
  <si>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</si>
  <si>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</si>
  <si>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</si>
  <si>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</si>
  <si>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</si>
  <si>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</si>
  <si>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</si>
  <si>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</si>
  <si>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</si>
  <si>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</si>
  <si>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</si>
  <si>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</si>
  <si>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</si>
  <si>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</si>
  <si>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</si>
  <si>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</si>
  <si>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</si>
  <si>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</si>
  <si>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</si>
  <si>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</si>
  <si>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</si>
  <si>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</si>
  <si>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</si>
  <si>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</si>
  <si>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</si>
  <si>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</si>
  <si>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</si>
  <si>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</si>
  <si>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</si>
  <si>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</si>
  <si>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</si>
  <si>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</si>
  <si>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</si>
  <si>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</si>
  <si>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</si>
  <si>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</si>
  <si>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</si>
  <si>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</si>
  <si>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</si>
  <si>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</si>
  <si>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</si>
  <si>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</si>
  <si>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</si>
  <si>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</si>
  <si>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</si>
  <si>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</si>
  <si>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</si>
  <si>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</si>
  <si>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</si>
  <si>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</si>
  <si>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</si>
  <si>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</si>
  <si>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</si>
  <si>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</si>
  <si>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</si>
  <si>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</si>
  <si>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</si>
  <si>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</si>
  <si>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</si>
  <si>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</si>
  <si>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</si>
  <si>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</si>
  <si>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</si>
  <si>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</si>
  <si>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</si>
  <si>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</si>
  <si>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</si>
  <si>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</si>
  <si>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</si>
  <si>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</si>
  <si>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</si>
  <si>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</si>
  <si>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</si>
  <si>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</si>
  <si>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</si>
  <si>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</si>
  <si>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</si>
  <si>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</si>
  <si>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</si>
  <si>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</si>
  <si>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</si>
  <si>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</si>
  <si>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</si>
  <si>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</si>
  <si>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</si>
  <si>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</si>
  <si>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</si>
  <si>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</si>
  <si>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</si>
  <si>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</si>
  <si>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</si>
  <si>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</si>
  <si>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</si>
  <si>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</si>
  <si>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</si>
  <si>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</si>
  <si>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</si>
  <si>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</si>
  <si>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</si>
  <si>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</si>
  <si>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</si>
  <si>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</si>
  <si>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</si>
  <si>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</si>
  <si>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</si>
  <si>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</si>
  <si>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</si>
  <si>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</si>
  <si>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</si>
  <si>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</si>
  <si>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</si>
  <si>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</si>
  <si>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</si>
  <si>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</si>
  <si>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</si>
  <si>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</si>
  <si>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</si>
  <si>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</si>
  <si>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</si>
  <si>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</si>
  <si>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</si>
  <si>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</si>
  <si>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</si>
  <si>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</si>
  <si>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</si>
  <si>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</si>
  <si>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</si>
  <si>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</si>
  <si>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</si>
  <si>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</si>
  <si>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</si>
  <si>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</si>
  <si>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</si>
  <si>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</si>
  <si>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</si>
  <si>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</si>
  <si>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</si>
  <si>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</si>
  <si>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</si>
  <si>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</si>
  <si>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</si>
  <si>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</si>
  <si>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</si>
  <si>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</si>
  <si>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</si>
  <si>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</si>
  <si>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</si>
  <si>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</si>
  <si>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</si>
  <si>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</si>
  <si>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</si>
  <si>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</si>
  <si>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</si>
  <si>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</si>
  <si>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</si>
  <si>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</si>
  <si>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</si>
  <si>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</si>
  <si>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</si>
  <si>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</si>
  <si>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</si>
  <si>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</si>
  <si>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</si>
  <si>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</si>
  <si>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</si>
  <si>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</si>
  <si>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</si>
  <si>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</si>
  <si>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</si>
  <si>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</si>
  <si>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</si>
  <si>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</si>
  <si>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</si>
  <si>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</si>
  <si>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</si>
  <si>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</si>
  <si>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</si>
  <si>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</si>
  <si>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</si>
  <si>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</si>
  <si>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</si>
  <si>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</si>
  <si>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</si>
  <si>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</si>
  <si>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</si>
  <si>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</si>
  <si>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</si>
  <si>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</si>
  <si>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</si>
  <si>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</si>
  <si>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</si>
  <si>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</si>
  <si>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</si>
  <si>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</si>
  <si>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</si>
  <si>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</si>
  <si>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</si>
  <si>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</si>
  <si>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</si>
  <si>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</si>
  <si>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</si>
  <si>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</si>
  <si>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</si>
  <si>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</si>
  <si>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</si>
  <si>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</si>
  <si>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</si>
  <si>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</si>
  <si>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</si>
  <si>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</si>
  <si>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</si>
  <si>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</si>
  <si>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</si>
  <si>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</si>
  <si>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</si>
  <si>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</si>
  <si>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</si>
  <si>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</si>
  <si>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</si>
  <si>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</si>
  <si>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</si>
  <si>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</si>
  <si>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</si>
  <si>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</si>
  <si>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</si>
  <si>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</si>
  <si>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</si>
  <si>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</si>
  <si>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</si>
  <si>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</si>
  <si>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</si>
  <si>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</si>
  <si>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</si>
  <si>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</si>
  <si>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</si>
  <si>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</si>
  <si>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</si>
  <si>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</si>
  <si>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</si>
  <si>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</si>
  <si>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</si>
  <si>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</si>
  <si>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</si>
  <si>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</si>
  <si>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</si>
  <si>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</si>
  <si>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</si>
  <si>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</si>
  <si>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</si>
  <si>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</si>
  <si>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</si>
  <si>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</si>
  <si>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</si>
  <si>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</si>
  <si>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</si>
  <si>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</si>
  <si>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</si>
  <si>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</si>
  <si>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</si>
  <si>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</si>
  <si>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</si>
  <si>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</si>
  <si>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</si>
  <si>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</si>
  <si>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</si>
  <si>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</si>
  <si>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</si>
  <si>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</si>
  <si>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</si>
  <si>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</si>
  <si>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</si>
  <si>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</si>
  <si>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</si>
  <si>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</si>
  <si>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</si>
  <si>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</si>
  <si>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</si>
  <si>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</si>
  <si>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</si>
  <si>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</si>
  <si>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</si>
  <si>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</si>
  <si>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</si>
  <si>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</si>
  <si>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</si>
  <si>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</si>
  <si>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</si>
  <si>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</si>
  <si>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</si>
  <si>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</si>
  <si>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</si>
  <si>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</si>
  <si>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</si>
  <si>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</si>
  <si>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</si>
  <si>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</si>
  <si>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</si>
  <si>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</si>
  <si>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</si>
  <si>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</si>
  <si>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</si>
  <si>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</si>
  <si>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</si>
  <si>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</si>
  <si>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</si>
  <si>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</si>
  <si>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</si>
  <si>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</si>
  <si>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</si>
  <si>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</si>
  <si>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</si>
  <si>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</si>
  <si>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</si>
  <si>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</si>
  <si>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</si>
  <si>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</si>
  <si>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</si>
  <si>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</si>
  <si>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</si>
  <si>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</si>
  <si>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</si>
  <si>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</si>
  <si>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</si>
  <si>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</si>
  <si>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</si>
  <si>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</si>
  <si>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</si>
  <si>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</si>
  <si>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</si>
  <si>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</si>
  <si>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</si>
  <si>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</si>
  <si>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</si>
  <si>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</si>
  <si>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</si>
  <si>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</si>
  <si>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</si>
  <si>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</si>
  <si>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</si>
  <si>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</si>
  <si>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</si>
  <si>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</si>
  <si>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</si>
  <si>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</si>
  <si>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</si>
  <si>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</si>
  <si>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</si>
  <si>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</si>
  <si>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</si>
  <si>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</si>
  <si>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</si>
  <si>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</si>
  <si>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</si>
  <si>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</si>
  <si>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</si>
  <si>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</si>
  <si>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</si>
  <si>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</si>
  <si>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</si>
  <si>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</si>
  <si>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</si>
  <si>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</si>
  <si>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</si>
  <si>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</si>
  <si>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</si>
  <si>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</si>
  <si>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</si>
  <si>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</si>
  <si>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</si>
  <si>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</si>
  <si>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</si>
  <si>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</si>
  <si>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</si>
  <si>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</si>
  <si>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</si>
  <si>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</si>
  <si>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</si>
  <si>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</si>
  <si>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</si>
  <si>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</si>
  <si>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</si>
  <si>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</si>
  <si>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</si>
  <si>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</si>
  <si>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</si>
  <si>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</si>
  <si>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</si>
  <si>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</si>
  <si>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</si>
  <si>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</si>
  <si>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</si>
  <si>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</si>
  <si>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</si>
  <si>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</si>
  <si>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</si>
  <si>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</si>
  <si>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</si>
  <si>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</si>
  <si>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</si>
  <si>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</si>
  <si>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</si>
  <si>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</si>
  <si>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</si>
  <si>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</si>
  <si>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</si>
  <si>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</si>
  <si>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</si>
  <si>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</si>
  <si>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</si>
  <si>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</si>
  <si>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</si>
  <si>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</si>
  <si>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</si>
  <si>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</si>
  <si>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</si>
  <si>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</si>
  <si>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</si>
  <si>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</si>
  <si>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</si>
  <si>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</si>
  <si>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</si>
  <si>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</si>
  <si>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</si>
  <si>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</si>
  <si>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</si>
  <si>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</si>
  <si>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</si>
  <si>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</si>
  <si>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</si>
  <si>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</si>
  <si>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</si>
  <si>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</si>
  <si>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</si>
  <si>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</si>
  <si>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</si>
  <si>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</si>
  <si>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</si>
  <si>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</si>
  <si>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</si>
  <si>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</si>
  <si>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</si>
  <si>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</si>
  <si>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</si>
  <si>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</si>
  <si>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</si>
  <si>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</si>
  <si>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</si>
  <si>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</si>
  <si>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</si>
  <si>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</si>
  <si>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</si>
  <si>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</si>
  <si>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</si>
  <si>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</si>
  <si>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</si>
  <si>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</si>
  <si>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</si>
  <si>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</si>
  <si>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</si>
  <si>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</si>
  <si>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</si>
  <si>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</si>
  <si>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</si>
  <si>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</si>
  <si>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</si>
  <si>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</si>
  <si>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</si>
  <si>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</si>
  <si>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</si>
  <si>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</si>
  <si>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</si>
  <si>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</si>
  <si>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</si>
  <si>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</si>
  <si>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</si>
  <si>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</si>
  <si>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</si>
  <si>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</si>
  <si>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</si>
  <si>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</si>
  <si>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</si>
  <si>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</si>
  <si>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</si>
  <si>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</si>
  <si>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</si>
  <si>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</si>
  <si>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</si>
  <si>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</si>
  <si>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</si>
  <si>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</si>
  <si>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</si>
  <si>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</si>
  <si>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</si>
  <si>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</si>
  <si>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</si>
  <si>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</si>
  <si>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</si>
  <si>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</si>
  <si>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</si>
  <si>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</si>
  <si>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</si>
  <si>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</si>
  <si>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</si>
  <si>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</si>
  <si>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</si>
  <si>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</si>
  <si>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</si>
  <si>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</si>
  <si>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</si>
  <si>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</si>
  <si>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</si>
  <si>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</si>
  <si>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</si>
  <si>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</si>
  <si>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</si>
  <si>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</si>
  <si>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</si>
  <si>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</si>
  <si>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</si>
  <si>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</si>
  <si>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</si>
  <si>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</si>
  <si>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</si>
  <si>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</si>
  <si>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</si>
  <si>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</si>
  <si>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</si>
  <si>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</si>
  <si>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</si>
  <si>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</si>
  <si>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</si>
  <si>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</si>
  <si>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</si>
  <si>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</si>
  <si>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</si>
  <si>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</si>
  <si>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</si>
  <si>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</si>
  <si>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</si>
  <si>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</si>
  <si>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</si>
  <si>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</si>
  <si>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</si>
  <si>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</si>
  <si>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</si>
  <si>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</si>
  <si>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</si>
  <si>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</si>
  <si>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</si>
  <si>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</si>
  <si>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</si>
  <si>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</si>
  <si>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</si>
  <si>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</si>
  <si>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</si>
  <si>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</si>
  <si>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</si>
  <si>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</si>
  <si>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</si>
  <si>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</si>
  <si>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</si>
  <si>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</si>
  <si>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</si>
  <si>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</si>
  <si>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</si>
  <si>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</si>
  <si>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</si>
  <si>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</si>
  <si>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</si>
  <si>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</si>
  <si>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</si>
  <si>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</si>
  <si>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</si>
  <si>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</si>
  <si>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</si>
  <si>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</si>
  <si>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</si>
  <si>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</si>
  <si>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</si>
  <si>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</si>
  <si>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</si>
  <si>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</si>
  <si>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</si>
  <si>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</si>
  <si>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</si>
  <si>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</si>
  <si>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</si>
  <si>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</si>
  <si>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</si>
  <si>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</si>
  <si>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</si>
  <si>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</si>
  <si>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</si>
  <si>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</si>
  <si>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</si>
  <si>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</si>
  <si>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</si>
  <si>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</si>
  <si>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</si>
  <si>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</si>
  <si>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</si>
  <si>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</si>
  <si>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</si>
  <si>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</si>
  <si>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</si>
  <si>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</si>
  <si>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</si>
  <si>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</si>
  <si>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</si>
  <si>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</si>
  <si>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</si>
  <si>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</si>
  <si>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</si>
  <si>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</si>
  <si>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</si>
  <si>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</si>
  <si>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</si>
  <si>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</si>
  <si>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</si>
  <si>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</si>
  <si>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</si>
  <si>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</si>
  <si>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</si>
  <si>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</si>
  <si>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</si>
  <si>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</si>
  <si>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</si>
  <si>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</si>
  <si>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</si>
  <si>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</si>
  <si>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</si>
  <si>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</si>
  <si>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</si>
  <si>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</si>
  <si>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</si>
  <si>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</si>
  <si>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</si>
  <si>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</si>
  <si>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</si>
  <si>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</si>
  <si>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</si>
  <si>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</si>
  <si>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</si>
  <si>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</si>
  <si>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</si>
  <si>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</si>
  <si>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</si>
  <si>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</si>
  <si>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</si>
  <si>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</si>
  <si>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</si>
  <si>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</si>
  <si>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</si>
  <si>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</si>
  <si>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</si>
  <si>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</si>
  <si>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</si>
  <si>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</si>
  <si>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</si>
  <si>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</si>
  <si>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</si>
  <si>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</si>
  <si>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</si>
  <si>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</si>
  <si>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</si>
  <si>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</si>
  <si>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</si>
  <si>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</si>
  <si>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</si>
  <si>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</si>
  <si>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</si>
  <si>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</si>
  <si>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</si>
  <si>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</si>
  <si>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</si>
  <si>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</si>
  <si>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</si>
  <si>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</si>
  <si>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</si>
  <si>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</si>
  <si>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</si>
  <si>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</si>
  <si>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</si>
  <si>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</si>
  <si>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</si>
  <si>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</si>
  <si>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</si>
  <si>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</si>
  <si>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</si>
  <si>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</si>
  <si>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</si>
  <si>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</si>
  <si>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</si>
  <si>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</si>
  <si>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</si>
  <si>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</si>
  <si>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</si>
  <si>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</si>
  <si>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</si>
  <si>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</si>
  <si>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</si>
  <si>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</si>
  <si>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</si>
  <si>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</si>
  <si>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</si>
  <si>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</si>
  <si>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</si>
  <si>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</si>
  <si>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</si>
  <si>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</si>
  <si>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</si>
  <si>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</si>
  <si>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</si>
  <si>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</si>
  <si>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</si>
  <si>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</si>
  <si>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</si>
  <si>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</si>
  <si>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</si>
  <si>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</si>
  <si>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</si>
  <si>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</si>
  <si>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</si>
  <si>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</si>
  <si>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</si>
  <si>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</si>
  <si>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</si>
  <si>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</si>
  <si>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</si>
  <si>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</si>
  <si>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</si>
  <si>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</si>
  <si>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</si>
  <si>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</si>
  <si>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</si>
  <si>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</si>
  <si>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</si>
  <si>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</si>
  <si>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</si>
  <si>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</si>
  <si>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</si>
  <si>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</si>
  <si>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</si>
  <si>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</si>
  <si>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</si>
  <si>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</si>
  <si>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</si>
  <si>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</si>
  <si>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</si>
  <si>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</si>
  <si>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</si>
  <si>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</si>
  <si>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</si>
  <si>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</si>
  <si>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</si>
  <si>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</si>
  <si>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</si>
  <si>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</si>
  <si>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</si>
  <si>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</si>
  <si>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</si>
  <si>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</si>
  <si>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</si>
  <si>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</si>
  <si>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</si>
  <si>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</si>
  <si>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</si>
  <si>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</si>
  <si>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</si>
  <si>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</si>
  <si>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</si>
  <si>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</si>
  <si>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</si>
  <si>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</si>
  <si>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</si>
  <si>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</si>
  <si>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</si>
  <si>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</si>
  <si>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</si>
  <si>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</si>
  <si>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</si>
  <si>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</si>
  <si>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</si>
  <si>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</si>
  <si>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</si>
  <si>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</si>
  <si>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</si>
  <si>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</si>
  <si>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</si>
  <si>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</si>
  <si>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</si>
  <si>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</si>
  <si>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</si>
  <si>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</si>
  <si>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</si>
  <si>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</si>
  <si>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</si>
  <si>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</si>
  <si>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</si>
  <si>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</si>
  <si>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</si>
  <si>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</si>
  <si>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</si>
  <si>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</si>
  <si>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</si>
  <si>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</si>
  <si>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</si>
  <si>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</si>
  <si>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</si>
  <si>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</si>
  <si>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</si>
  <si>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</si>
  <si>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</si>
  <si>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</si>
  <si>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</si>
  <si>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</si>
  <si>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</si>
  <si>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</si>
  <si>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</si>
  <si>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</si>
  <si>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</si>
  <si>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</si>
  <si>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</si>
  <si>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</si>
  <si>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</si>
  <si>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</si>
  <si>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</si>
  <si>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</si>
  <si>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</si>
  <si>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</si>
  <si>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</si>
  <si>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</si>
  <si>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</si>
  <si>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</si>
  <si>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</si>
  <si>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</si>
  <si>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</si>
  <si>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</si>
  <si>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</si>
  <si>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</si>
  <si>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</si>
  <si>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</si>
  <si>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</si>
  <si>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</si>
  <si>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</si>
  <si>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</si>
  <si>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</si>
  <si>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</si>
  <si>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</si>
  <si>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</si>
  <si>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</si>
  <si>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</si>
  <si>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</si>
  <si>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</si>
  <si>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</si>
  <si>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</si>
  <si>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</si>
  <si>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</si>
  <si>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</si>
  <si>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</si>
  <si>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</si>
  <si>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</si>
  <si>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</si>
  <si>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</si>
  <si>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</si>
  <si>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</si>
  <si>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</si>
  <si>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</si>
  <si>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</si>
  <si>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</si>
  <si>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</si>
  <si>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</si>
  <si>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</si>
  <si>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</si>
  <si>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</si>
  <si>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</si>
  <si>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</si>
  <si>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</si>
  <si>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</si>
  <si>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</si>
  <si>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</si>
  <si>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</si>
  <si>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</si>
  <si>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</si>
  <si>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</si>
  <si>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</si>
  <si>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</si>
  <si>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</si>
  <si>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</si>
  <si>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</si>
  <si>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</si>
  <si>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</si>
  <si>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</si>
  <si>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</si>
  <si>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</si>
  <si>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</si>
  <si>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</si>
  <si>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</si>
  <si>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</si>
  <si>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</si>
  <si>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</si>
  <si>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</si>
  <si>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</si>
  <si>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</si>
  <si>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</si>
  <si>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</si>
  <si>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</si>
  <si>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</si>
  <si>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</si>
  <si>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</si>
  <si>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</si>
  <si>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</si>
  <si>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</si>
  <si>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</si>
  <si>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</si>
  <si>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</si>
  <si>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</si>
  <si>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</si>
  <si>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</si>
  <si>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</si>
  <si>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</si>
  <si>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</si>
  <si>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</si>
  <si>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</si>
  <si>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</si>
  <si>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</si>
  <si>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</si>
  <si>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</si>
  <si>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</si>
  <si>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</si>
  <si>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</si>
  <si>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</si>
  <si>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</si>
  <si>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</si>
  <si>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</si>
  <si>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</si>
  <si>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</si>
  <si>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</si>
  <si>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</si>
  <si>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</si>
  <si>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</si>
  <si>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</si>
  <si>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</si>
  <si>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</si>
  <si>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</si>
  <si>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</si>
  <si>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</si>
  <si>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</si>
  <si>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</si>
  <si>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</si>
  <si>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</si>
  <si>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</si>
  <si>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</si>
  <si>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</si>
  <si>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</si>
  <si>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</si>
  <si>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</si>
  <si>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</si>
  <si>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</si>
  <si>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</si>
  <si>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</si>
  <si>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</si>
  <si>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</si>
  <si>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</si>
  <si>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</si>
  <si>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</si>
  <si>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</si>
  <si>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</si>
  <si>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</si>
  <si>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</si>
  <si>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</si>
  <si>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</si>
  <si>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</si>
  <si>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</si>
  <si>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</si>
  <si>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</si>
  <si>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</si>
  <si>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</si>
  <si>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</si>
  <si>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</si>
  <si>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</si>
  <si>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</si>
  <si>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</si>
  <si>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</si>
  <si>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</si>
  <si>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</si>
  <si>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</si>
  <si>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</si>
  <si>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</si>
  <si>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</si>
  <si>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</si>
  <si>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</si>
  <si>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</si>
  <si>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</si>
  <si>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</si>
  <si>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</si>
  <si>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</si>
  <si>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</si>
  <si>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</si>
  <si>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</si>
  <si>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</si>
  <si>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</si>
  <si>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</si>
  <si>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</si>
  <si>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</si>
  <si>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</si>
  <si>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</si>
  <si>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</si>
  <si>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</si>
  <si>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</si>
  <si>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</si>
  <si>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</si>
  <si>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</si>
  <si>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</si>
  <si>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</si>
  <si>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</si>
  <si>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</si>
  <si>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</si>
  <si>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</si>
  <si>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</si>
  <si>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</si>
  <si>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</si>
  <si>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</si>
  <si>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</si>
  <si>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</si>
  <si>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</si>
  <si>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</si>
  <si>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</si>
  <si>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</si>
  <si>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</si>
  <si>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</si>
  <si>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</si>
  <si>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</si>
  <si>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</si>
  <si>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</si>
  <si>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</si>
  <si>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</si>
  <si>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</si>
  <si>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</si>
  <si>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</si>
  <si>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</si>
  <si>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</si>
  <si>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</si>
  <si>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</si>
  <si>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</si>
  <si>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</si>
  <si>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</si>
  <si>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</si>
  <si>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</si>
  <si>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</si>
  <si>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</si>
  <si>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</si>
  <si>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</si>
  <si>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</si>
  <si>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</si>
  <si>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</si>
  <si>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</si>
  <si>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</si>
  <si>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</si>
  <si>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</si>
  <si>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</si>
  <si>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</si>
  <si>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</si>
  <si>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</si>
  <si>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</si>
  <si>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</si>
  <si>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</si>
  <si>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</si>
  <si>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</si>
  <si>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</si>
  <si>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</si>
  <si>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</si>
  <si>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</si>
  <si>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</si>
  <si>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</si>
  <si>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</si>
  <si>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</si>
  <si>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</si>
  <si>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</si>
  <si>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</si>
  <si>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</si>
  <si>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</si>
  <si>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</si>
  <si>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</si>
  <si>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</si>
  <si>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</si>
  <si>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</si>
  <si>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</si>
  <si>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</si>
  <si>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</si>
  <si>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</si>
  <si>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</si>
  <si>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</si>
  <si>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</si>
  <si>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</si>
  <si>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</si>
  <si>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</si>
  <si>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</si>
  <si>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</si>
  <si>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</si>
  <si>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</si>
  <si>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</si>
  <si>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</si>
  <si>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</si>
  <si>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</si>
  <si>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</si>
  <si>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</si>
  <si>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</si>
  <si>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</si>
  <si>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</si>
  <si>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</si>
  <si>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</si>
  <si>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</si>
  <si>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</si>
  <si>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</si>
  <si>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</si>
  <si>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</si>
  <si>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</si>
  <si>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</si>
  <si>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</si>
  <si>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</si>
  <si>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</si>
  <si>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</si>
  <si>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</si>
  <si>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</si>
  <si>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</si>
  <si>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</si>
  <si>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</si>
  <si>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</si>
  <si>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</si>
  <si>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</si>
  <si>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</si>
  <si>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</si>
  <si>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</si>
  <si>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</si>
  <si>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</si>
  <si>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</si>
  <si>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</si>
  <si>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</si>
  <si>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</si>
  <si>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</si>
  <si>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</si>
  <si>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</si>
  <si>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</si>
  <si>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</si>
  <si>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</si>
  <si>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</si>
  <si>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</si>
  <si>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</si>
  <si>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</si>
  <si>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</si>
  <si>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</si>
  <si>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</si>
  <si>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</si>
  <si>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</si>
  <si>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</si>
  <si>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</si>
  <si>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</si>
  <si>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</si>
  <si>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</si>
  <si>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</si>
  <si>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</si>
  <si>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</si>
  <si>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</si>
  <si>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</si>
  <si>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</si>
  <si>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</si>
  <si>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</si>
  <si>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</si>
  <si>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</si>
  <si>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</si>
  <si>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</si>
  <si>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</si>
  <si>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</si>
  <si>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</si>
  <si>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</si>
  <si>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</si>
  <si>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</si>
  <si>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</si>
  <si>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</si>
  <si>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</si>
  <si>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</si>
  <si>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</si>
  <si>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</si>
  <si>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</si>
  <si>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</si>
  <si>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</si>
  <si>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</si>
  <si>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</si>
  <si>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</si>
  <si>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</si>
  <si>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</si>
  <si>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</si>
  <si>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</si>
  <si>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</si>
  <si>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</si>
  <si>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</si>
  <si>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</si>
  <si>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</si>
  <si>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</si>
  <si>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</si>
  <si>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</si>
  <si>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</si>
  <si>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</si>
  <si>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</si>
  <si>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</si>
  <si>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</si>
  <si>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</si>
  <si>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</si>
  <si>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</si>
  <si>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</si>
  <si>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</si>
  <si>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</si>
  <si>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</si>
  <si>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</si>
  <si>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</si>
  <si>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</si>
  <si>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</si>
  <si>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</si>
  <si>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</si>
  <si>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</si>
  <si>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</si>
  <si>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</si>
  <si>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</si>
  <si>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</si>
  <si>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</si>
  <si>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</si>
  <si>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</si>
  <si>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</si>
  <si>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</si>
  <si>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</si>
  <si>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</si>
  <si>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</si>
  <si>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</si>
  <si>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</si>
  <si>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</si>
  <si>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</si>
  <si>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</si>
  <si>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</si>
  <si>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</si>
  <si>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</si>
  <si>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</si>
  <si>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</si>
  <si>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</si>
  <si>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</si>
  <si>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</si>
  <si>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</si>
  <si>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</si>
  <si>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</si>
  <si>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</si>
  <si>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</si>
  <si>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</si>
  <si>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</si>
  <si>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</si>
  <si>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</si>
  <si>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</si>
  <si>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</si>
  <si>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</si>
  <si>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</si>
  <si>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</si>
  <si>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</si>
  <si>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</si>
  <si>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</si>
  <si>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</si>
  <si>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</si>
  <si>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</si>
  <si>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</si>
  <si>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</si>
  <si>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</si>
  <si>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</si>
  <si>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</si>
  <si>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</si>
  <si>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</si>
  <si>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</si>
  <si>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</si>
  <si>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</si>
  <si>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</si>
  <si>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</si>
  <si>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</si>
  <si>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</si>
  <si>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</si>
  <si>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</si>
  <si>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</si>
  <si>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</si>
  <si>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</si>
  <si>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</si>
  <si>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</si>
  <si>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</si>
  <si>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</si>
  <si>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</si>
  <si>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</si>
  <si>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</si>
  <si>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</si>
  <si>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</si>
  <si>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</si>
  <si>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</si>
  <si>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</si>
  <si>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</si>
  <si>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</si>
  <si>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</si>
  <si>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</si>
  <si>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</si>
  <si>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</si>
  <si>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</si>
  <si>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</si>
  <si>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</si>
  <si>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</si>
  <si>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</si>
  <si>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</si>
  <si>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</si>
  <si>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</si>
  <si>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</si>
  <si>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</si>
  <si>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</si>
  <si>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</si>
  <si>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</si>
  <si>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</si>
  <si>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</si>
  <si>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</si>
  <si>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</si>
  <si>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</si>
  <si>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</si>
  <si>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</si>
  <si>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</si>
  <si>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</si>
  <si>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</si>
  <si>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</si>
  <si>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</si>
  <si>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</si>
  <si>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</si>
  <si>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</si>
  <si>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</si>
  <si>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</si>
  <si>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</si>
  <si>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</si>
  <si>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</si>
  <si>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</si>
  <si>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</si>
  <si>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</si>
  <si>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</si>
  <si>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</si>
  <si>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</si>
  <si>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</si>
  <si>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</si>
  <si>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</si>
  <si>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</si>
  <si>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</si>
  <si>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</si>
  <si>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</si>
  <si>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</si>
  <si>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</si>
  <si>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</si>
  <si>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</si>
  <si>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</si>
  <si>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</si>
  <si>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</si>
  <si>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</si>
  <si>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</si>
  <si>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</si>
  <si>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</si>
  <si>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</si>
  <si>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</si>
  <si>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</si>
  <si>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</si>
  <si>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</si>
  <si>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</si>
  <si>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</si>
  <si>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</si>
  <si>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</si>
  <si>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</si>
  <si>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</si>
  <si>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</si>
  <si>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</si>
  <si>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</si>
  <si>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</si>
  <si>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</si>
  <si>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</si>
  <si>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</si>
  <si>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</si>
  <si>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</si>
  <si>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</si>
  <si>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</si>
  <si>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</si>
  <si>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</si>
  <si>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</si>
  <si>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</si>
  <si>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</si>
  <si>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</si>
  <si>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</si>
  <si>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</si>
  <si>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</si>
  <si>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</si>
  <si>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</si>
  <si>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</si>
  <si>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</si>
  <si>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</si>
  <si>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</si>
  <si>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</si>
  <si>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</si>
  <si>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</si>
  <si>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</si>
  <si>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</si>
  <si>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</si>
  <si>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</si>
  <si>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</si>
  <si>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</si>
  <si>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</si>
  <si>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</si>
  <si>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</si>
  <si>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</si>
  <si>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</si>
  <si>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</si>
  <si>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</si>
  <si>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</si>
  <si>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</si>
  <si>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</si>
  <si>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</si>
  <si>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</si>
  <si>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</si>
  <si>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</si>
  <si>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</si>
  <si>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</si>
  <si>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</si>
  <si>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</si>
  <si>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</si>
  <si>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</si>
  <si>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</si>
  <si>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</si>
  <si>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</si>
  <si>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</si>
  <si>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</si>
  <si>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</si>
  <si>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</si>
  <si>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</si>
  <si>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</si>
  <si>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</si>
  <si>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</si>
  <si>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</si>
  <si>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</si>
  <si>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</si>
  <si>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</si>
  <si>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</si>
  <si>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</si>
  <si>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</si>
  <si>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</si>
  <si>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</si>
  <si>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</si>
  <si>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</si>
  <si>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</si>
  <si>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</si>
  <si>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</si>
  <si>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</si>
  <si>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</si>
  <si>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</si>
  <si>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</si>
  <si>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</si>
  <si>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</si>
  <si>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</si>
  <si>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</si>
  <si>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</si>
  <si>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</si>
  <si>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</si>
  <si>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</si>
  <si>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</si>
  <si>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</si>
  <si>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</si>
  <si>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</si>
  <si>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</si>
  <si>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</si>
  <si>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</si>
  <si>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</si>
  <si>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</si>
  <si>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</si>
  <si>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</si>
  <si>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</si>
  <si>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</si>
  <si>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</si>
  <si>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</si>
  <si>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</si>
  <si>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</si>
  <si>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</si>
  <si>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</si>
  <si>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</si>
  <si>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</si>
  <si>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</si>
  <si>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</si>
  <si>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</si>
  <si>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</si>
  <si>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</si>
  <si>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</si>
  <si>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</si>
  <si>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</si>
  <si>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</si>
  <si>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</si>
  <si>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</si>
  <si>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</si>
  <si>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</si>
  <si>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</si>
  <si>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</si>
  <si>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</si>
  <si>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</si>
  <si>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</si>
  <si>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</si>
  <si>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</si>
  <si>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</si>
  <si>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</si>
  <si>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</si>
  <si>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</si>
  <si>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</si>
  <si>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</si>
  <si>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</si>
  <si>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</si>
  <si>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</si>
  <si>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</si>
  <si>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</si>
  <si>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</si>
  <si>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</si>
  <si>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</si>
  <si>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</si>
  <si>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</si>
  <si>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</si>
  <si>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</si>
  <si>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</si>
  <si>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</si>
  <si>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</si>
  <si>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</si>
  <si>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</si>
  <si>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</si>
  <si>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</si>
  <si>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</si>
  <si>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</si>
  <si>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</si>
  <si>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</si>
  <si>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</si>
  <si>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</si>
  <si>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</si>
  <si>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</si>
  <si>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</si>
  <si>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</si>
  <si>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</si>
  <si>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</si>
  <si>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</si>
  <si>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</si>
  <si>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</si>
  <si>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</si>
  <si>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</si>
  <si>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</si>
  <si>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</si>
  <si>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</si>
  <si>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</si>
  <si>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</si>
  <si>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</si>
  <si>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</si>
  <si>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</si>
  <si>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</si>
  <si>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</si>
  <si>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</si>
  <si>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</si>
  <si>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</si>
  <si>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</si>
  <si>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</si>
  <si>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</si>
  <si>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</si>
  <si>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</si>
  <si>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</si>
  <si>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</si>
  <si>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</si>
  <si>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</si>
  <si>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</si>
  <si>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</si>
  <si>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</si>
  <si>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</si>
  <si>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</si>
  <si>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</si>
  <si>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</si>
  <si>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</si>
  <si>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</si>
  <si>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</si>
  <si>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</si>
  <si>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</si>
  <si>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</si>
  <si>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</si>
  <si>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</si>
  <si>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</si>
  <si>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</si>
  <si>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</si>
  <si>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</si>
  <si>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</si>
  <si>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</si>
  <si>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</si>
  <si>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</si>
  <si>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</si>
  <si>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</si>
  <si>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</si>
  <si>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</si>
  <si>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</si>
  <si>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</si>
  <si>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</si>
  <si>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</si>
  <si>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</si>
  <si>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</si>
  <si>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</si>
  <si>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</si>
  <si>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</si>
  <si>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</si>
  <si>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</si>
  <si>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</si>
  <si>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</si>
  <si>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</si>
  <si>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</si>
  <si>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</si>
  <si>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</si>
  <si>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</si>
  <si>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</si>
  <si>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</si>
  <si>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</si>
  <si>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</si>
  <si>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</si>
  <si>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</si>
  <si>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</si>
  <si>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</si>
  <si>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</si>
  <si>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</si>
  <si>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</si>
  <si>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</si>
  <si>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</si>
  <si>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</si>
  <si>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</si>
  <si>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</si>
  <si>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</si>
  <si>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</si>
  <si>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</si>
  <si>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</si>
  <si>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</si>
  <si>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</si>
  <si>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</si>
  <si>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</si>
  <si>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</si>
  <si>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</si>
  <si>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</si>
  <si>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</si>
  <si>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</si>
  <si>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</si>
  <si>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</si>
  <si>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</si>
  <si>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</si>
  <si>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</si>
  <si>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</si>
  <si>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</si>
  <si>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</si>
  <si>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</si>
  <si>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</si>
  <si>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</si>
  <si>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</si>
  <si>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</si>
  <si>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</si>
  <si>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</si>
  <si>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</si>
  <si>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</si>
  <si>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</si>
  <si>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</si>
  <si>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</si>
  <si>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</si>
  <si>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</si>
  <si>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</si>
  <si>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</si>
  <si>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</si>
  <si>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</si>
  <si>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</si>
  <si>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</si>
  <si>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</si>
  <si>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</si>
  <si>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</si>
  <si>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</si>
  <si>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</si>
  <si>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</si>
  <si>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</si>
  <si>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</si>
  <si>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</si>
  <si>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</si>
  <si>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</si>
  <si>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</si>
  <si>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</si>
  <si>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</si>
  <si>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</si>
  <si>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</si>
  <si>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</si>
  <si>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</si>
  <si>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</si>
  <si>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</si>
  <si>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</si>
  <si>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</si>
  <si>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</si>
  <si>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</si>
  <si>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</si>
  <si>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</si>
  <si>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</si>
  <si>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</si>
  <si>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</si>
  <si>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</si>
  <si>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</si>
  <si>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</si>
  <si>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</si>
  <si>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</si>
  <si>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</si>
  <si>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</si>
  <si>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</si>
  <si>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</si>
  <si>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</si>
  <si>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</si>
  <si>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</si>
  <si>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</si>
  <si>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</si>
  <si>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</si>
  <si>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</si>
  <si>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</si>
  <si>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</si>
  <si>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</si>
  <si>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</si>
  <si>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</si>
  <si>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</si>
  <si>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</si>
  <si>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</si>
  <si>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</si>
  <si>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</si>
  <si>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</si>
  <si>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</si>
  <si>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</si>
  <si>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</si>
  <si>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</si>
  <si>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</si>
  <si>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</si>
  <si>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</si>
  <si>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</si>
  <si>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</si>
  <si>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</si>
  <si>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</si>
  <si>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</si>
  <si>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</si>
  <si>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</si>
  <si>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</si>
  <si>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</si>
  <si>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</si>
  <si>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</si>
  <si>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</si>
  <si>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</si>
  <si>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</si>
  <si>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</si>
  <si>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</si>
  <si>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</si>
  <si>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</si>
  <si>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</si>
  <si>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</si>
  <si>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</si>
  <si>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</si>
  <si>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</si>
  <si>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</si>
  <si>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</si>
  <si>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</si>
  <si>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</si>
  <si>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</si>
  <si>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</si>
  <si>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</si>
  <si>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</si>
  <si>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</si>
  <si>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</si>
  <si>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</si>
  <si>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</si>
  <si>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</si>
  <si>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</si>
  <si>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</si>
  <si>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</si>
  <si>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</si>
  <si>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</si>
  <si>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</si>
  <si>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</si>
  <si>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</si>
  <si>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</si>
  <si>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</si>
  <si>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</si>
  <si>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</si>
  <si>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</si>
  <si>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</si>
  <si>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</si>
  <si>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</si>
  <si>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</si>
  <si>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</si>
  <si>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</si>
  <si>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</si>
  <si>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</si>
  <si>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</si>
  <si>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</si>
  <si>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</si>
  <si>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</si>
  <si>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</si>
  <si>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</si>
  <si>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</si>
  <si>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</si>
  <si>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</si>
  <si>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</si>
  <si>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</si>
  <si>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</si>
  <si>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</si>
  <si>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</si>
  <si>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</si>
  <si>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</si>
  <si>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</si>
  <si>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</si>
  <si>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</si>
  <si>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</si>
  <si>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</si>
  <si>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</si>
  <si>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</si>
  <si>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</si>
  <si>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</si>
  <si>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</si>
  <si>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</si>
  <si>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</si>
  <si>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</si>
  <si>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</si>
  <si>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</si>
  <si>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</si>
  <si>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</si>
  <si>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</si>
  <si>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</si>
  <si>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</si>
  <si>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</si>
  <si>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</si>
  <si>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</si>
  <si>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</si>
  <si>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</si>
  <si>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</si>
  <si>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</si>
  <si>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</si>
  <si>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</si>
  <si>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</si>
  <si>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</si>
  <si>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</si>
  <si>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</si>
  <si>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</si>
  <si>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</si>
  <si>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</si>
  <si>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</si>
  <si>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</si>
  <si>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</si>
  <si>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</si>
  <si>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</si>
  <si>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</si>
  <si>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</si>
  <si>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</si>
  <si>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</si>
  <si>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</si>
  <si>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</si>
  <si>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</si>
  <si>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</si>
  <si>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</si>
  <si>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</si>
  <si>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</si>
  <si>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</si>
  <si>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</si>
  <si>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</si>
  <si>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</si>
  <si>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</si>
  <si>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</si>
  <si>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</si>
  <si>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</si>
  <si>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</si>
  <si>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</si>
  <si>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</si>
  <si>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</si>
  <si>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</si>
  <si>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</si>
  <si>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</si>
  <si>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</si>
  <si>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</si>
  <si>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</si>
  <si>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</si>
  <si>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</si>
  <si>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</si>
  <si>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</si>
  <si>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</si>
  <si>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</si>
  <si>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</si>
  <si>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</si>
  <si>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</si>
  <si>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</si>
  <si>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</si>
  <si>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</si>
  <si>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</si>
  <si>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</si>
  <si>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</si>
  <si>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</si>
  <si>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</si>
  <si>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</si>
  <si>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</si>
  <si>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</si>
  <si>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</si>
  <si>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</si>
  <si>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</si>
  <si>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</si>
  <si>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</si>
  <si>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</si>
  <si>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</si>
  <si>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</si>
  <si>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</si>
  <si>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</si>
  <si>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</si>
  <si>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</si>
  <si>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</si>
  <si>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</si>
  <si>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</si>
  <si>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</si>
  <si>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</si>
  <si>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</si>
  <si>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</si>
  <si>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</si>
  <si>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</si>
  <si>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</si>
  <si>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</si>
  <si>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</si>
  <si>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</si>
  <si>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</si>
  <si>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</si>
  <si>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</si>
  <si>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</si>
  <si>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</si>
  <si>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</si>
  <si>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</si>
  <si>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</si>
  <si>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</si>
  <si>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</si>
  <si>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</si>
  <si>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</si>
  <si>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</si>
  <si>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</si>
  <si>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</si>
  <si>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</si>
  <si>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</si>
  <si>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</si>
  <si>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</si>
  <si>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</si>
  <si>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</si>
  <si>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</si>
  <si>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</si>
  <si>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</si>
  <si>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</si>
  <si>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</si>
  <si>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</si>
  <si>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</si>
  <si>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</si>
  <si>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</si>
  <si>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</si>
  <si>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</si>
  <si>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</si>
  <si>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</si>
  <si>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</si>
  <si>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</si>
  <si>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</si>
  <si>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</si>
  <si>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</si>
  <si>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</si>
  <si>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</si>
  <si>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</si>
  <si>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</si>
  <si>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</si>
  <si>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</si>
  <si>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</si>
  <si>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</si>
  <si>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</si>
  <si>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</si>
  <si>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</si>
  <si>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</si>
  <si>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</si>
  <si>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</si>
  <si>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</si>
  <si>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</si>
  <si>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</si>
  <si>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</si>
  <si>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</si>
  <si>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</si>
  <si>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</si>
  <si>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</si>
  <si>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</si>
  <si>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</si>
  <si>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</si>
  <si>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</si>
  <si>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</si>
  <si>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</si>
  <si>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</si>
  <si>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</si>
  <si>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</si>
  <si>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</si>
  <si>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</si>
  <si>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</si>
  <si>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</si>
  <si>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</si>
  <si>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</si>
  <si>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</si>
  <si>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</si>
  <si>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</si>
  <si>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</si>
  <si>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</si>
  <si>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</si>
  <si>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</si>
  <si>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</si>
  <si>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</si>
  <si>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</si>
  <si>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</si>
  <si>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</si>
  <si>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</si>
  <si>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</si>
  <si>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</si>
  <si>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</si>
  <si>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</si>
  <si>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</si>
  <si>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</si>
  <si>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</si>
  <si>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</si>
  <si>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</si>
  <si>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</si>
  <si>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</si>
  <si>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</si>
  <si>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</si>
  <si>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</si>
  <si>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</si>
  <si>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</si>
  <si>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</si>
  <si>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</si>
  <si>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</si>
  <si>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</si>
  <si>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</si>
  <si>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</si>
  <si>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</si>
  <si>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</si>
  <si>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</si>
  <si>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</si>
  <si>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</si>
  <si>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</si>
  <si>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</si>
  <si>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</si>
  <si>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</si>
  <si>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</si>
  <si>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</si>
  <si>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</si>
  <si>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</si>
  <si>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</si>
  <si>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</si>
  <si>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</si>
  <si>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</si>
  <si>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</si>
  <si>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</si>
  <si>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</si>
  <si>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</si>
  <si>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</si>
  <si>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</si>
  <si>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</si>
  <si>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</si>
  <si>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</si>
  <si>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</si>
  <si>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</si>
  <si>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</si>
  <si>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</si>
  <si>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</si>
  <si>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</si>
  <si>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</si>
  <si>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</si>
  <si>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</si>
  <si>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</si>
  <si>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</si>
  <si>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</si>
  <si>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</si>
  <si>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</si>
  <si>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</si>
  <si>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</si>
  <si>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</si>
  <si>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</si>
  <si>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</si>
  <si>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</si>
  <si>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</si>
  <si>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</si>
  <si>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</si>
  <si>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</si>
  <si>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</si>
  <si>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</si>
  <si>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</si>
  <si>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</si>
  <si>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</si>
  <si>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</si>
  <si>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</si>
  <si>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</si>
  <si>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</si>
  <si>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</si>
  <si>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</si>
  <si>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</si>
  <si>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</si>
  <si>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</si>
  <si>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</si>
  <si>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</si>
  <si>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</si>
  <si>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</si>
  <si>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</si>
  <si>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</si>
  <si>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</si>
  <si>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</si>
  <si>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</si>
  <si>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</si>
  <si>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</si>
  <si>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</si>
  <si>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</si>
  <si>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</si>
  <si>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</si>
  <si>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</si>
  <si>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</si>
  <si>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</si>
  <si>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</si>
  <si>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</si>
  <si>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</si>
  <si>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</si>
  <si>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</si>
  <si>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</si>
  <si>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</si>
  <si>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</si>
  <si>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</si>
  <si>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</si>
  <si>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</si>
  <si>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</si>
  <si>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</si>
  <si>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</si>
  <si>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</si>
  <si>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</si>
  <si>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</si>
  <si>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</si>
  <si>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</si>
  <si>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</si>
  <si>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</si>
  <si>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</si>
  <si>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</si>
  <si>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</si>
  <si>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</si>
  <si>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</si>
  <si>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</si>
  <si>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</si>
  <si>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</si>
  <si>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</si>
  <si>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</si>
  <si>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</si>
  <si>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</si>
  <si>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</si>
  <si>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</si>
  <si>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</si>
  <si>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</si>
  <si>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</si>
  <si>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</si>
  <si>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</si>
  <si>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</si>
  <si>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</si>
  <si>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</si>
  <si>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</si>
  <si>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</si>
  <si>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</si>
  <si>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</si>
  <si>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</si>
  <si>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</si>
  <si>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</si>
  <si>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</si>
  <si>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</si>
  <si>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</si>
  <si>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</si>
  <si>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</si>
  <si>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</si>
  <si>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</si>
  <si>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</si>
  <si>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</si>
  <si>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</si>
  <si>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</si>
  <si>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</si>
  <si>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</si>
  <si>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</si>
  <si>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</si>
  <si>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</si>
  <si>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</si>
  <si>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</si>
  <si>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</si>
  <si>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</si>
  <si>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</si>
  <si>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</si>
  <si>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</si>
  <si>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</si>
  <si>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</si>
  <si>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</si>
  <si>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</si>
  <si>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</si>
  <si>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</si>
  <si>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</si>
  <si>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</si>
  <si>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</si>
  <si>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</si>
  <si>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</si>
  <si>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</si>
  <si>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</si>
  <si>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</si>
  <si>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</si>
  <si>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</si>
  <si>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</si>
  <si>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</si>
  <si>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</si>
  <si>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</si>
  <si>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</si>
  <si>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</si>
  <si>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</si>
  <si>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</si>
  <si>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</si>
  <si>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</si>
  <si>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</si>
  <si>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</si>
  <si>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</si>
  <si>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</si>
  <si>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</si>
  <si>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</si>
  <si>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</si>
  <si>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</si>
  <si>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</si>
  <si>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</si>
  <si>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</si>
  <si>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</si>
  <si>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</si>
  <si>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</si>
  <si>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</si>
  <si>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</si>
  <si>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</si>
  <si>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</si>
  <si>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</si>
  <si>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</si>
  <si>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</si>
  <si>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</si>
  <si>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</si>
  <si>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</si>
  <si>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</si>
  <si>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</si>
  <si>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</si>
  <si>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</si>
  <si>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</si>
  <si>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</si>
  <si>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</si>
  <si>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</si>
  <si>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</si>
  <si>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</si>
  <si>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</si>
  <si>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</si>
  <si>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</si>
  <si>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</si>
  <si>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</si>
  <si>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</si>
  <si>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</si>
  <si>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</si>
  <si>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</si>
  <si>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</si>
  <si>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</si>
  <si>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</si>
  <si>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</si>
  <si>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</si>
  <si>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</si>
  <si>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</si>
  <si>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</si>
  <si>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</si>
  <si>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</si>
  <si>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</si>
  <si>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</si>
  <si>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</si>
  <si>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</si>
  <si>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</si>
  <si>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</si>
  <si>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</si>
  <si>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</si>
  <si>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</si>
  <si>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</si>
  <si>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</si>
  <si>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</si>
  <si>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</si>
  <si>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</si>
  <si>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</si>
  <si>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</si>
  <si>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</si>
  <si>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</si>
  <si>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</si>
  <si>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</si>
  <si>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</si>
  <si>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</si>
  <si>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</si>
  <si>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</si>
  <si>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</si>
  <si>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</si>
  <si>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</si>
  <si>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</si>
  <si>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</si>
  <si>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</si>
  <si>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</si>
  <si>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</si>
  <si>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</si>
  <si>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</si>
  <si>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</si>
  <si>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</si>
  <si>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</si>
  <si>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</si>
  <si>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</si>
  <si>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</si>
  <si>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</si>
  <si>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</si>
  <si>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</si>
  <si>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</si>
  <si>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</si>
  <si>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</si>
  <si>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</si>
  <si>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</si>
  <si>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</si>
  <si>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</si>
  <si>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</si>
  <si>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</si>
  <si>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</si>
  <si>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</si>
  <si>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</si>
  <si>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</si>
  <si>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</si>
  <si>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</si>
  <si>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</si>
  <si>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</si>
  <si>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</si>
  <si>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</si>
  <si>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</si>
  <si>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</si>
  <si>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</si>
  <si>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</si>
  <si>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</si>
  <si>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</si>
  <si>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</si>
  <si>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</si>
  <si>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</si>
  <si>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</si>
  <si>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</si>
  <si>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</si>
  <si>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</si>
  <si>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</si>
  <si>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</si>
  <si>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</si>
  <si>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</si>
  <si>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</si>
  <si>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</si>
  <si>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</si>
  <si>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</si>
  <si>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</si>
  <si>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</si>
  <si>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</si>
  <si>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</si>
  <si>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</si>
  <si>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</si>
  <si>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</si>
  <si>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</si>
  <si>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</si>
  <si>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</si>
  <si>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</si>
  <si>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</si>
  <si>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</si>
  <si>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</si>
  <si>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</si>
  <si>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</si>
  <si>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</si>
  <si>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</si>
  <si>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</si>
  <si>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</si>
  <si>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</si>
  <si>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</si>
  <si>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</si>
  <si>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</si>
  <si>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</si>
  <si>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</si>
  <si>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</si>
  <si>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</si>
  <si>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</si>
  <si>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</si>
  <si>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</si>
  <si>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</si>
  <si>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</si>
  <si>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</si>
  <si>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</si>
  <si>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</si>
  <si>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</si>
  <si>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</si>
  <si>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</si>
  <si>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</si>
  <si>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</si>
  <si>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</si>
  <si>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</si>
  <si>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</si>
  <si>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</si>
  <si>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</si>
  <si>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</si>
  <si>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</si>
  <si>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</si>
  <si>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</si>
  <si>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</si>
  <si>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</si>
  <si>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</si>
  <si>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</si>
  <si>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</si>
  <si>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</si>
  <si>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</si>
  <si>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</si>
  <si>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</si>
  <si>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</si>
  <si>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</si>
  <si>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</si>
  <si>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</si>
  <si>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</si>
  <si>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</si>
  <si>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</si>
  <si>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</si>
  <si>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</si>
  <si>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</si>
  <si>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</si>
  <si>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</si>
  <si>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</si>
  <si>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</si>
  <si>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</si>
  <si>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</si>
  <si>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</si>
  <si>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</si>
  <si>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</si>
  <si>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</si>
  <si>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</si>
  <si>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</si>
  <si>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</si>
  <si>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</si>
  <si>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</si>
  <si>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</si>
  <si>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</si>
  <si>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</si>
  <si>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</si>
  <si>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</si>
  <si>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</si>
  <si>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</si>
  <si>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</si>
  <si>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</si>
  <si>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</si>
  <si>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</si>
  <si>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</si>
  <si>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</si>
  <si>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</si>
  <si>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</si>
  <si>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</si>
  <si>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</si>
  <si>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</si>
  <si>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</si>
  <si>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</si>
  <si>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</si>
  <si>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</si>
  <si>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</si>
  <si>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</si>
  <si>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</si>
  <si>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</si>
  <si>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</si>
  <si>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</si>
  <si>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</si>
  <si>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</si>
  <si>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</si>
  <si>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</si>
  <si>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</si>
  <si>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</si>
  <si>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</si>
  <si>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</si>
  <si>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</si>
  <si>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</si>
  <si>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</si>
  <si>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</si>
  <si>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</si>
  <si>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</si>
  <si>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</si>
  <si>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</si>
  <si>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</si>
  <si>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</si>
  <si>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</si>
  <si>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</si>
  <si>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</si>
  <si>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</si>
  <si>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</si>
  <si>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</si>
  <si>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</si>
  <si>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</si>
  <si>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</si>
  <si>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</si>
  <si>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</si>
  <si>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</si>
  <si>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</si>
  <si>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</si>
  <si>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</si>
  <si>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</si>
  <si>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</si>
  <si>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</si>
  <si>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</si>
  <si>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</si>
  <si>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</si>
  <si>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</si>
  <si>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</si>
  <si>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</si>
  <si>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</si>
  <si>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</si>
  <si>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</si>
  <si>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</si>
  <si>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</si>
  <si>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</si>
  <si>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</si>
  <si>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</si>
  <si>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</si>
  <si>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</si>
  <si>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</si>
  <si>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</si>
  <si>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</si>
  <si>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</si>
  <si>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</si>
  <si>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</si>
  <si>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</si>
  <si>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</si>
  <si>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</si>
  <si>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</si>
  <si>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</si>
  <si>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</si>
  <si>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</si>
  <si>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</si>
  <si>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</si>
  <si>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</si>
  <si>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</si>
  <si>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</si>
  <si>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</si>
  <si>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</si>
  <si>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</si>
  <si>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</si>
  <si>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</si>
  <si>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</si>
  <si>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</si>
  <si>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</si>
  <si>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</si>
  <si>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</si>
  <si>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</si>
  <si>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</si>
  <si>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</si>
  <si>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</si>
  <si>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</si>
  <si>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</si>
  <si>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</si>
  <si>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</si>
  <si>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</si>
  <si>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</si>
  <si>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</si>
  <si>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</si>
  <si>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</si>
  <si>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</si>
  <si>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</si>
  <si>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</si>
  <si>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</si>
  <si>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</si>
  <si>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</si>
  <si>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</si>
  <si>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</si>
  <si>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</si>
  <si>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</si>
  <si>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</si>
  <si>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</si>
  <si>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</si>
  <si>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</si>
  <si>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</si>
  <si>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</si>
  <si>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</si>
  <si>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</si>
  <si>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</si>
  <si>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</si>
  <si>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</si>
  <si>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</si>
  <si>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</si>
  <si>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</si>
  <si>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</si>
  <si>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</si>
  <si>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</si>
  <si>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</si>
  <si>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</si>
  <si>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</si>
  <si>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</si>
  <si>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</si>
  <si>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</si>
  <si>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</si>
  <si>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</si>
  <si>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</si>
  <si>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</si>
  <si>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</si>
  <si>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</si>
  <si>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</si>
  <si>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</si>
  <si>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</si>
  <si>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</si>
  <si>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</si>
  <si>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</si>
  <si>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</si>
  <si>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</si>
  <si>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</si>
  <si>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</si>
  <si>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</si>
  <si>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</si>
  <si>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</si>
  <si>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</si>
  <si>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</si>
  <si>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</si>
  <si>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</si>
  <si>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</si>
  <si>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</si>
  <si>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</si>
  <si>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</si>
  <si>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</si>
  <si>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</si>
  <si>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</si>
  <si>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</si>
  <si>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</si>
  <si>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</si>
  <si>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</si>
  <si>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</si>
  <si>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</si>
  <si>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</si>
  <si>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</si>
  <si>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</si>
  <si>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</si>
  <si>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</si>
  <si>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</si>
  <si>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</si>
  <si>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</si>
  <si>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</si>
  <si>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</si>
  <si>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</si>
  <si>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</si>
  <si>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</si>
  <si>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</si>
  <si>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</si>
  <si>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</si>
  <si>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</si>
  <si>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</si>
  <si>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</si>
  <si>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</si>
  <si>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</si>
  <si>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</si>
  <si>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</si>
  <si>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</si>
  <si>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</si>
  <si>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</si>
  <si>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</si>
  <si>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</si>
  <si>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</si>
  <si>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</si>
  <si>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</si>
  <si>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</si>
  <si>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</si>
  <si>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</si>
  <si>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</si>
  <si>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</si>
  <si>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</si>
  <si>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</si>
  <si>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</si>
  <si>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</si>
  <si>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</si>
  <si>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</si>
  <si>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</si>
  <si>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</si>
  <si>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</si>
  <si>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</si>
  <si>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</si>
  <si>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</si>
  <si>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</si>
  <si>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</si>
  <si>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</si>
  <si>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</si>
  <si>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</si>
  <si>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</si>
  <si>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</si>
  <si>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</si>
  <si>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</si>
  <si>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</si>
  <si>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</si>
  <si>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</si>
  <si>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</si>
  <si>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</si>
  <si>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</si>
  <si>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</si>
  <si>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</si>
  <si>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</si>
  <si>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</si>
  <si>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</si>
  <si>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</si>
  <si>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</si>
  <si>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</si>
  <si>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</si>
  <si>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</si>
  <si>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</si>
  <si>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</si>
  <si>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</si>
  <si>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</si>
  <si>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</si>
  <si>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</si>
  <si>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</si>
  <si>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</si>
  <si>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</si>
  <si>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</si>
  <si>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</si>
  <si>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</si>
  <si>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</si>
  <si>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</si>
  <si>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</si>
  <si>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</si>
  <si>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</si>
  <si>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</si>
  <si>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</si>
  <si>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</si>
  <si>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</si>
  <si>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</si>
  <si>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</si>
  <si>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</si>
  <si>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</si>
  <si>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</si>
  <si>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</si>
  <si>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</si>
  <si>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</si>
  <si>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</si>
  <si>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</si>
  <si>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</si>
  <si>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</si>
  <si>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</si>
  <si>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</si>
  <si>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</si>
  <si>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</si>
  <si>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</si>
  <si>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</si>
  <si>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</si>
  <si>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</si>
  <si>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</si>
  <si>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</si>
  <si>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</si>
  <si>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</si>
  <si>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</si>
  <si>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</si>
  <si>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</si>
  <si>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</si>
  <si>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</si>
  <si>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</si>
  <si>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</si>
  <si>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</si>
  <si>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</si>
  <si>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</si>
  <si>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</si>
  <si>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</si>
  <si>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</si>
  <si>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</si>
  <si>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</si>
  <si>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</si>
  <si>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</si>
  <si>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</si>
  <si>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</si>
  <si>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</si>
  <si>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</si>
  <si>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</si>
  <si>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</si>
  <si>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</si>
  <si>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</si>
  <si>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</si>
  <si>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</si>
  <si>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</si>
  <si>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</si>
  <si>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</si>
  <si>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</si>
  <si>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</si>
  <si>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</si>
  <si>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</si>
  <si>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</si>
  <si>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</si>
  <si>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</si>
  <si>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</si>
  <si>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</si>
  <si>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</si>
  <si>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</si>
  <si>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</si>
  <si>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</si>
  <si>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</si>
  <si>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</si>
  <si>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</si>
  <si>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</si>
  <si>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</si>
  <si>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</si>
  <si>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</si>
  <si>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</si>
  <si>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</si>
  <si>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</si>
  <si>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</si>
  <si>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</si>
  <si>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</si>
  <si>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</si>
  <si>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</si>
  <si>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</si>
  <si>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</si>
  <si>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</si>
  <si>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</si>
  <si>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</si>
  <si>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</si>
  <si>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</si>
  <si>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</si>
  <si>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</si>
  <si>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</si>
  <si>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</si>
  <si>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</si>
  <si>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</si>
  <si>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</si>
  <si>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</si>
  <si>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</si>
  <si>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</si>
  <si>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</si>
  <si>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</si>
  <si>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</si>
  <si>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</si>
  <si>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</si>
  <si>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</si>
  <si>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</si>
  <si>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</si>
  <si>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</si>
  <si>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</si>
  <si>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</si>
  <si>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</si>
  <si>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</si>
  <si>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</si>
  <si>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</si>
  <si>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</si>
  <si>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</si>
  <si>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</si>
  <si>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</si>
  <si>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</si>
  <si>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</si>
  <si>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</si>
  <si>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</si>
  <si>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</si>
  <si>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</si>
  <si>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</si>
  <si>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</si>
  <si>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</si>
  <si>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</si>
  <si>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</si>
  <si>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</si>
  <si>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</si>
  <si>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</si>
  <si>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</si>
  <si>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</si>
  <si>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</si>
  <si>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</si>
  <si>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</si>
  <si>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</si>
  <si>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</si>
  <si>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</si>
  <si>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</si>
  <si>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</si>
  <si>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</si>
  <si>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</si>
  <si>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</si>
  <si>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</si>
  <si>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</si>
  <si>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</si>
  <si>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</si>
  <si>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</si>
  <si>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</si>
  <si>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</si>
  <si>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</si>
  <si>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</si>
  <si>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</si>
  <si>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</si>
  <si>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</si>
  <si>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</si>
  <si>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</si>
  <si>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</si>
  <si>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</si>
  <si>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</si>
  <si>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</si>
  <si>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</si>
  <si>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</si>
  <si>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</si>
  <si>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</si>
  <si>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</si>
  <si>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</si>
  <si>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</si>
  <si>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</si>
  <si>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</si>
  <si>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</si>
  <si>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</si>
  <si>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</si>
  <si>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</si>
  <si>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</si>
  <si>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</si>
  <si>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</si>
  <si>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</si>
  <si>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</si>
  <si>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</si>
  <si>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</si>
  <si>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</si>
  <si>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</si>
  <si>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</si>
  <si>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</si>
  <si>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</si>
  <si>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</si>
  <si>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</si>
  <si>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</si>
  <si>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</si>
  <si>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</si>
  <si>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</si>
  <si>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</si>
  <si>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</si>
  <si>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</si>
  <si>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</si>
  <si>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</si>
  <si>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</si>
  <si>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</si>
  <si>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</si>
  <si>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</si>
  <si>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</si>
  <si>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</si>
  <si>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</si>
  <si>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</si>
  <si>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</si>
  <si>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</si>
  <si>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</si>
  <si>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</si>
  <si>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</si>
  <si>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</si>
  <si>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</si>
  <si>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</si>
  <si>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</si>
  <si>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</si>
  <si>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</si>
  <si>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</si>
  <si>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</si>
  <si>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</si>
  <si>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</si>
  <si>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</si>
  <si>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</si>
  <si>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</si>
  <si>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</si>
  <si>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</si>
  <si>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</si>
  <si>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</si>
  <si>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</si>
  <si>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</si>
  <si>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</si>
  <si>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</si>
  <si>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</si>
  <si>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</si>
  <si>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</si>
  <si>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</si>
  <si>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</si>
  <si>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</si>
  <si>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</si>
  <si>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</si>
  <si>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</si>
  <si>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</si>
  <si>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</si>
  <si>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</si>
  <si>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</si>
  <si>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</si>
  <si>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</si>
  <si>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</si>
  <si>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</si>
  <si>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</si>
  <si>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</si>
  <si>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</si>
  <si>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</si>
  <si>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</si>
  <si>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</si>
  <si>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</si>
  <si>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</si>
  <si>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</si>
  <si>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</si>
  <si>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</si>
  <si>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</si>
  <si>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</si>
  <si>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</si>
  <si>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</si>
  <si>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</si>
  <si>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</si>
  <si>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</si>
  <si>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</si>
  <si>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</si>
  <si>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</si>
  <si>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</si>
  <si>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</si>
  <si>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</si>
  <si>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</si>
  <si>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</si>
  <si>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</si>
  <si>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</si>
  <si>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</si>
  <si>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</si>
  <si>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</si>
  <si>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</si>
  <si>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</si>
  <si>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</si>
  <si>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</si>
  <si>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</si>
  <si>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</si>
  <si>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</si>
  <si>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</si>
  <si>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</si>
  <si>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</si>
  <si>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</si>
  <si>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</si>
  <si>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</si>
  <si>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</si>
  <si>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</si>
  <si>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</si>
  <si>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</si>
  <si>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</si>
  <si>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</si>
  <si>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</si>
  <si>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</si>
  <si>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</si>
  <si>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</si>
  <si>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</si>
  <si>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</si>
  <si>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</si>
  <si>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</si>
  <si>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</si>
  <si>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</si>
  <si>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</si>
  <si>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</si>
  <si>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</si>
  <si>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</si>
  <si>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</si>
  <si>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</si>
  <si>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</si>
  <si>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</si>
  <si>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</si>
  <si>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</si>
  <si>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</si>
  <si>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</si>
  <si>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</si>
  <si>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</si>
  <si>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</si>
  <si>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</si>
  <si>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</si>
  <si>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</si>
  <si>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</si>
  <si>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</si>
  <si>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</si>
  <si>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</si>
  <si>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</si>
  <si>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</si>
  <si>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</si>
  <si>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</si>
  <si>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</si>
  <si>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</si>
  <si>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</si>
  <si>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</si>
  <si>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</si>
  <si>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</si>
  <si>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</si>
  <si>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</si>
  <si>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</si>
  <si>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</si>
  <si>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</si>
  <si>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</si>
  <si>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</si>
  <si>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</si>
  <si>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</si>
  <si>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</si>
  <si>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</si>
  <si>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</si>
  <si>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</si>
  <si>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</si>
  <si>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</si>
  <si>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</si>
  <si>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</si>
  <si>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</si>
  <si>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</si>
  <si>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</si>
  <si>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</si>
  <si>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</si>
  <si>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</si>
  <si>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</si>
  <si>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</si>
  <si>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</si>
  <si>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</si>
  <si>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</si>
  <si>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</si>
  <si>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</si>
  <si>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</si>
  <si>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</si>
  <si>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</si>
  <si>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</si>
  <si>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</si>
  <si>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</si>
  <si>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</si>
  <si>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</si>
  <si>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</si>
  <si>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</si>
  <si>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</si>
  <si>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</si>
  <si>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</si>
  <si>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</si>
  <si>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</si>
  <si>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</si>
  <si>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</si>
  <si>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</si>
  <si>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</si>
  <si>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</si>
  <si>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</si>
  <si>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</si>
  <si>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</si>
  <si>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</si>
  <si>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</si>
  <si>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</si>
  <si>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</si>
  <si>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</si>
  <si>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</si>
  <si>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</si>
  <si>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</si>
  <si>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</si>
  <si>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</si>
  <si>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</si>
  <si>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</si>
  <si>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</si>
  <si>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</si>
  <si>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</si>
  <si>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</si>
  <si>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</si>
  <si>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</si>
  <si>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</si>
  <si>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</si>
  <si>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</si>
  <si>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</si>
  <si>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</si>
  <si>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</si>
  <si>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</si>
  <si>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</si>
  <si>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</si>
  <si>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</si>
  <si>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</si>
  <si>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</si>
  <si>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</si>
  <si>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</si>
  <si>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</si>
  <si>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</si>
  <si>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</si>
  <si>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</si>
  <si>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</si>
  <si>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</si>
  <si>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</si>
  <si>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</si>
  <si>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</si>
  <si>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</si>
  <si>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</si>
  <si>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</si>
  <si>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</si>
  <si>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</si>
  <si>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</si>
  <si>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</si>
  <si>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</si>
  <si>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</si>
  <si>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</si>
  <si>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</si>
  <si>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</si>
  <si>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</si>
  <si>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</si>
  <si>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</si>
  <si>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</si>
  <si>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</si>
  <si>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</si>
  <si>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</si>
  <si>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</si>
  <si>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</si>
  <si>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</si>
  <si>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</si>
  <si>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</si>
  <si>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</si>
  <si>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</si>
  <si>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</si>
  <si>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</si>
  <si>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</si>
  <si>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</si>
  <si>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</si>
  <si>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</si>
  <si>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</si>
  <si>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</si>
  <si>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</si>
  <si>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</si>
  <si>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</si>
  <si>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</si>
  <si>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</si>
  <si>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</si>
  <si>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</si>
  <si>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</si>
  <si>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</si>
  <si>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</si>
  <si>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</si>
  <si>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</si>
  <si>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</si>
  <si>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</si>
  <si>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</si>
  <si>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</si>
  <si>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</si>
  <si>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</si>
  <si>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</si>
  <si>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</si>
  <si>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</si>
  <si>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</si>
  <si>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</si>
  <si>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</si>
  <si>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</si>
  <si>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</si>
  <si>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</si>
  <si>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</si>
  <si>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</si>
  <si>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</si>
  <si>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</si>
  <si>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</si>
  <si>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</si>
  <si>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</si>
  <si>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</si>
  <si>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</si>
  <si>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</si>
  <si>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</si>
  <si>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</si>
  <si>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</si>
  <si>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</si>
  <si>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</si>
  <si>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</si>
  <si>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</si>
  <si>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</si>
  <si>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</si>
  <si>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</si>
  <si>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</si>
  <si>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</si>
  <si>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</si>
  <si>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</si>
  <si>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</si>
  <si>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</si>
  <si>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</si>
  <si>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</si>
  <si>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</si>
  <si>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</si>
  <si>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</si>
  <si>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</si>
  <si>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</si>
  <si>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</si>
  <si>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</si>
  <si>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</si>
  <si>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</si>
  <si>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</si>
  <si>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</si>
  <si>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</si>
  <si>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</si>
  <si>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</si>
  <si>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</si>
  <si>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</si>
  <si>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</si>
  <si>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</si>
  <si>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</si>
  <si>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</si>
  <si>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</si>
  <si>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</si>
  <si>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</si>
  <si>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</si>
  <si>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</si>
  <si>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</si>
  <si>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</si>
  <si>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</si>
  <si>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</si>
  <si>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</si>
  <si>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</si>
  <si>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</si>
  <si>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</si>
  <si>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</si>
  <si>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</si>
  <si>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</si>
  <si>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</si>
  <si>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</si>
  <si>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</si>
  <si>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</si>
  <si>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</si>
  <si>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</si>
  <si>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</si>
  <si>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</si>
  <si>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</si>
  <si>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</si>
  <si>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</si>
  <si>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</si>
  <si>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</si>
  <si>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</si>
  <si>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</si>
  <si>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</si>
  <si>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</si>
  <si>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</si>
  <si>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</si>
  <si>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</si>
  <si>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</si>
  <si>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</si>
  <si>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</si>
  <si>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</si>
  <si>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</si>
  <si>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</si>
  <si>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</si>
  <si>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</si>
  <si>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</si>
  <si>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</si>
  <si>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</si>
  <si>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</si>
  <si>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</si>
  <si>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</si>
  <si>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</si>
  <si>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</si>
  <si>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</si>
  <si>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</si>
  <si>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</si>
  <si>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</si>
  <si>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</si>
  <si>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</si>
  <si>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</si>
  <si>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</si>
  <si>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</si>
  <si>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</si>
  <si>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</si>
  <si>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</si>
  <si>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</si>
  <si>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</si>
  <si>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</si>
  <si>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</si>
  <si>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</si>
  <si>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</si>
  <si>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</si>
  <si>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</si>
  <si>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</si>
  <si>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</si>
  <si>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</si>
  <si>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</si>
  <si>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</si>
  <si>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</si>
  <si>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</si>
  <si>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</si>
  <si>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</si>
  <si>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</si>
  <si>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</si>
  <si>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</si>
  <si>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</si>
  <si>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</si>
  <si>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</si>
  <si>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</si>
  <si>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</si>
  <si>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</si>
  <si>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</si>
  <si>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</si>
  <si>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</si>
  <si>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</si>
  <si>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</si>
  <si>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</si>
  <si>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</si>
  <si>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</si>
  <si>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</si>
  <si>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</si>
  <si>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</si>
  <si>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</si>
  <si>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</si>
  <si>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</si>
  <si>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</si>
  <si>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</si>
  <si>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</si>
  <si>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</si>
  <si>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</si>
  <si>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</si>
  <si>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</si>
  <si>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</si>
  <si>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</si>
  <si>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</si>
  <si>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</si>
  <si>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</si>
  <si>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</si>
  <si>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</si>
  <si>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</si>
  <si>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</si>
  <si>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</si>
  <si>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</si>
  <si>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</si>
  <si>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</si>
  <si>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</si>
  <si>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</si>
  <si>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</si>
  <si>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</si>
  <si>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</si>
  <si>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</si>
  <si>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</si>
  <si>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</si>
  <si>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</si>
  <si>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</si>
  <si>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</si>
  <si>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</si>
  <si>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</si>
  <si>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</si>
  <si>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</si>
  <si>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</si>
  <si>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</si>
  <si>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</si>
  <si>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</si>
  <si>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</si>
  <si>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</si>
  <si>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</si>
  <si>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</si>
  <si>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</si>
  <si>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</si>
  <si>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</si>
  <si>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</si>
  <si>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</si>
  <si>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</si>
  <si>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</si>
  <si>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</si>
  <si>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</si>
  <si>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</si>
  <si>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</si>
  <si>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</si>
  <si>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</si>
  <si>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</si>
  <si>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</si>
  <si>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</si>
  <si>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</si>
  <si>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</si>
  <si>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</si>
  <si>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</si>
  <si>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</si>
  <si>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</si>
  <si>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</si>
  <si>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</si>
  <si>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</si>
  <si>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</si>
  <si>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</si>
  <si>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</si>
  <si>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</si>
  <si>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</si>
  <si>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</si>
  <si>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</si>
  <si>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</si>
  <si>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</si>
  <si>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</si>
  <si>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</si>
  <si>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</si>
  <si>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</si>
  <si>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</si>
  <si>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</si>
  <si>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</si>
  <si>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</si>
  <si>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</si>
  <si>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</si>
  <si>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</si>
  <si>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</si>
  <si>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</si>
  <si>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</si>
  <si>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</si>
  <si>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</si>
  <si>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</si>
  <si>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</si>
  <si>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</si>
  <si>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</si>
  <si>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</si>
  <si>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</si>
  <si>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</si>
  <si>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</si>
  <si>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</si>
  <si>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</si>
  <si>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</si>
  <si>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</si>
  <si>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</si>
  <si>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</si>
  <si>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</si>
  <si>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</si>
  <si>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</si>
  <si>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</si>
  <si>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</si>
  <si>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</si>
  <si>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</si>
  <si>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</si>
  <si>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</si>
  <si>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</si>
  <si>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</si>
  <si>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</si>
  <si>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</si>
  <si>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</si>
  <si>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</si>
  <si>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</si>
  <si>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</si>
  <si>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</si>
  <si>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</si>
  <si>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</si>
  <si>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</si>
  <si>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</si>
  <si>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</si>
  <si>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</si>
  <si>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</si>
  <si>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</si>
  <si>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</si>
  <si>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</si>
  <si>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</si>
  <si>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</si>
  <si>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</si>
  <si>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</si>
  <si>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</si>
  <si>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</si>
  <si>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</si>
  <si>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</si>
  <si>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</si>
  <si>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</si>
  <si>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</si>
  <si>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</si>
  <si>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</si>
  <si>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</si>
  <si>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</si>
  <si>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</si>
  <si>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</si>
  <si>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</si>
  <si>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</si>
  <si>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</si>
  <si>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</si>
  <si>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</si>
  <si>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</si>
  <si>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</si>
  <si>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</si>
  <si>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</si>
  <si>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</si>
  <si>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</si>
  <si>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</si>
  <si>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</si>
  <si>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</si>
  <si>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</si>
  <si>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</si>
  <si>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</si>
  <si>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</si>
  <si>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</si>
  <si>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</si>
  <si>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</si>
  <si>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</si>
  <si>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</si>
  <si>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</si>
  <si>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</si>
  <si>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</si>
  <si>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</si>
  <si>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</si>
  <si>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</si>
  <si>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</si>
  <si>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</si>
  <si>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</si>
  <si>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</si>
  <si>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</si>
  <si>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</si>
  <si>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</si>
  <si>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</si>
  <si>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</si>
  <si>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</si>
  <si>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</si>
  <si>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</si>
  <si>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</si>
  <si>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</si>
  <si>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</si>
  <si>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</si>
  <si>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</si>
  <si>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</si>
  <si>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</si>
  <si>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</si>
  <si>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</si>
  <si>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</si>
  <si>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</si>
  <si>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</si>
  <si>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</si>
  <si>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</si>
  <si>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</si>
  <si>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</si>
  <si>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</si>
  <si>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</si>
  <si>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</si>
  <si>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</si>
  <si>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</si>
  <si>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</si>
  <si>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</si>
  <si>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</si>
  <si>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</si>
  <si>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</si>
  <si>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</si>
  <si>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</si>
  <si>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</si>
  <si>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</si>
  <si>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</si>
  <si>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</si>
  <si>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</si>
  <si>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</si>
  <si>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</si>
  <si>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</si>
  <si>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</si>
  <si>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</si>
  <si>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</si>
  <si>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</si>
  <si>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</si>
  <si>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</si>
  <si>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</si>
  <si>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</si>
  <si>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</si>
  <si>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</si>
  <si>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</si>
  <si>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</si>
  <si>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</si>
  <si>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</si>
  <si>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</si>
  <si>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</si>
  <si>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</si>
  <si>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</si>
  <si>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</si>
  <si>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</si>
  <si>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</si>
  <si>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</si>
  <si>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</si>
  <si>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</si>
  <si>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</si>
  <si>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</si>
  <si>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</si>
  <si>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</si>
  <si>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</si>
  <si>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</si>
  <si>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</si>
  <si>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</si>
  <si>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</si>
  <si>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</si>
  <si>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</si>
  <si>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</si>
  <si>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</si>
  <si>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</si>
  <si>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</si>
  <si>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</si>
  <si>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</si>
  <si>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</si>
  <si>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</si>
  <si>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</si>
  <si>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</si>
  <si>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</si>
  <si>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</si>
  <si>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</si>
  <si>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</si>
  <si>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</si>
  <si>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</si>
  <si>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</si>
  <si>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</si>
  <si>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</si>
  <si>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</si>
  <si>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</si>
  <si>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</si>
  <si>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</si>
  <si>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</si>
  <si>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</si>
  <si>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</si>
  <si>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</si>
  <si>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</si>
  <si>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</si>
  <si>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</si>
  <si>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</si>
  <si>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</si>
  <si>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</si>
  <si>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</si>
  <si>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</si>
  <si>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</si>
  <si>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</si>
  <si>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</si>
  <si>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</si>
  <si>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</si>
  <si>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</si>
  <si>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</si>
  <si>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</si>
  <si>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</si>
  <si>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</si>
  <si>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</si>
  <si>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</si>
  <si>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</si>
  <si>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</si>
  <si>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</si>
  <si>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</si>
  <si>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</si>
  <si>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</si>
  <si>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</si>
  <si>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</si>
  <si>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</si>
  <si>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</si>
  <si>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</si>
  <si>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</si>
  <si>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</si>
  <si>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</si>
  <si>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</si>
  <si>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</si>
  <si>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</si>
  <si>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</si>
  <si>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</si>
  <si>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</si>
  <si>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</si>
  <si>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</si>
  <si>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</si>
  <si>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</si>
  <si>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</si>
  <si>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</si>
  <si>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</si>
  <si>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</si>
  <si>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</si>
  <si>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</si>
  <si>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</si>
  <si>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</si>
  <si>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</si>
  <si>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</si>
  <si>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</si>
  <si>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</si>
  <si>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</si>
  <si>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</si>
  <si>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</si>
  <si>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</si>
  <si>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</si>
  <si>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</si>
  <si>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</si>
  <si>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</si>
  <si>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</si>
  <si>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</si>
  <si>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</si>
  <si>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</si>
  <si>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</si>
  <si>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</si>
  <si>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</si>
  <si>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</si>
  <si>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</si>
  <si>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</si>
  <si>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</si>
  <si>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</si>
  <si>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</si>
  <si>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</si>
  <si>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</si>
  <si>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</si>
  <si>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</si>
  <si>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</si>
  <si>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</si>
  <si>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</si>
  <si>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</si>
  <si>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</si>
  <si>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</si>
  <si>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</si>
  <si>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</si>
  <si>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</si>
  <si>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</si>
  <si>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</si>
  <si>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</si>
  <si>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</si>
  <si>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</si>
  <si>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</si>
  <si>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</si>
  <si>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</si>
  <si>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</si>
  <si>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</si>
  <si>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</si>
  <si>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</si>
  <si>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</si>
  <si>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</si>
  <si>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</si>
  <si>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</si>
  <si>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</si>
  <si>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</si>
  <si>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</si>
  <si>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</si>
  <si>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</si>
  <si>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</si>
  <si>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</si>
  <si>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</si>
  <si>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</si>
  <si>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</si>
  <si>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</si>
  <si>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</si>
  <si>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</si>
  <si>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</si>
  <si>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</si>
  <si>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</si>
  <si>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</si>
  <si>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</si>
  <si>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</si>
  <si>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</si>
  <si>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</si>
  <si>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</si>
  <si>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</si>
  <si>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</si>
  <si>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</si>
  <si>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</si>
  <si>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</si>
  <si>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</si>
  <si>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</si>
  <si>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</si>
  <si>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</si>
  <si>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</si>
  <si>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</si>
  <si>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</si>
  <si>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</si>
  <si>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</si>
  <si>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</si>
  <si>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</si>
  <si>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</si>
  <si>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</si>
  <si>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</si>
  <si>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</si>
  <si>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</si>
  <si>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</si>
  <si>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</si>
  <si>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</si>
  <si>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</si>
  <si>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</si>
  <si>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</si>
  <si>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</si>
  <si>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</si>
  <si>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</si>
  <si>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</si>
  <si>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</si>
  <si>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</si>
  <si>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</si>
  <si>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</si>
  <si>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</si>
  <si>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</si>
  <si>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</si>
  <si>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</si>
  <si>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</si>
  <si>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</si>
  <si>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</si>
  <si>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</si>
  <si>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</si>
  <si>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</si>
  <si>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</si>
  <si>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</si>
  <si>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</si>
  <si>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</si>
  <si>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</si>
  <si>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</si>
  <si>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</si>
  <si>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</si>
  <si>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</si>
  <si>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</si>
  <si>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</si>
  <si>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</si>
  <si>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</si>
  <si>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</si>
  <si>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</si>
  <si>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</si>
  <si>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</si>
  <si>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</si>
  <si>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</si>
  <si>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</si>
  <si>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</si>
  <si>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</si>
  <si>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</si>
  <si>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</si>
  <si>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</si>
  <si>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</si>
  <si>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</si>
  <si>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</si>
  <si>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</si>
  <si>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</si>
  <si>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</si>
  <si>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</si>
  <si>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</si>
  <si>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</si>
  <si>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</si>
  <si>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</si>
  <si>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</si>
  <si>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</si>
  <si>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</si>
  <si>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</si>
  <si>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</si>
  <si>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</si>
  <si>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</si>
  <si>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</si>
  <si>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</si>
  <si>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</si>
  <si>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</si>
  <si>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</si>
  <si>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</si>
  <si>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</si>
  <si>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</si>
  <si>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</si>
  <si>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</si>
  <si>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</si>
  <si>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</si>
  <si>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</si>
  <si>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</si>
  <si>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</si>
  <si>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</si>
  <si>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</si>
  <si>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</si>
  <si>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</si>
  <si>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</si>
  <si>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</si>
  <si>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</si>
  <si>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</si>
  <si>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</si>
  <si>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</si>
  <si>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</si>
  <si>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</si>
  <si>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</si>
  <si>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</si>
  <si>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</si>
  <si>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</si>
  <si>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</si>
  <si>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</si>
  <si>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</si>
  <si>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</si>
  <si>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</si>
  <si>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</si>
  <si>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</si>
  <si>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</si>
  <si>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</si>
  <si>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</si>
  <si>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</si>
  <si>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</si>
  <si>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</si>
  <si>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</si>
  <si>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</si>
  <si>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</si>
  <si>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</si>
  <si>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</si>
  <si>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</si>
  <si>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</si>
  <si>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</si>
  <si>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</si>
  <si>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</si>
  <si>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</si>
  <si>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</si>
  <si>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</si>
  <si>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</si>
  <si>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</si>
  <si>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</si>
  <si>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</si>
  <si>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</si>
  <si>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</si>
  <si>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</si>
  <si>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</si>
  <si>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</si>
  <si>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</si>
  <si>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</si>
  <si>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</si>
  <si>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</si>
  <si>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</si>
  <si>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</si>
  <si>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</si>
  <si>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</si>
  <si>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</si>
  <si>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</si>
  <si>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</si>
  <si>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</si>
  <si>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</si>
  <si>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</si>
  <si>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</si>
  <si>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</si>
  <si>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</si>
  <si>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</si>
  <si>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</si>
  <si>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</si>
  <si>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</si>
  <si>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</si>
  <si>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</si>
  <si>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</si>
  <si>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</si>
  <si>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</si>
  <si>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</si>
  <si>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</si>
  <si>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</si>
  <si>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</si>
  <si>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</si>
  <si>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</si>
  <si>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</si>
  <si>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</si>
  <si>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</si>
  <si>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</si>
  <si>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</si>
  <si>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</si>
  <si>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</si>
  <si>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</si>
  <si>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</si>
  <si>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</si>
  <si>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</si>
  <si>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</si>
  <si>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</si>
  <si>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</si>
  <si>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</si>
  <si>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</si>
  <si>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</si>
  <si>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</si>
  <si>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</si>
  <si>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</si>
  <si>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</si>
  <si>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</si>
  <si>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</si>
  <si>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</si>
  <si>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</si>
  <si>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</si>
  <si>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</si>
  <si>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</si>
  <si>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</si>
  <si>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</si>
  <si>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</si>
  <si>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</si>
  <si>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</si>
  <si>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</si>
  <si>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</si>
  <si>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</si>
  <si>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</si>
  <si>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</si>
  <si>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</si>
  <si>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</si>
  <si>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</si>
  <si>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</si>
  <si>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</si>
  <si>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</si>
  <si>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</si>
  <si>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</si>
  <si>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</si>
  <si>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</si>
  <si>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</si>
  <si>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</si>
  <si>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</si>
  <si>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</si>
  <si>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</si>
  <si>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</si>
  <si>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</si>
  <si>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</si>
  <si>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</si>
  <si>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</si>
  <si>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</si>
  <si>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</si>
  <si>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</si>
  <si>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</si>
  <si>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</si>
  <si>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</si>
  <si>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</si>
  <si>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</si>
  <si>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</si>
  <si>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</si>
  <si>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</si>
  <si>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</si>
  <si>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</si>
  <si>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</si>
  <si>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</si>
  <si>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</si>
  <si>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</si>
  <si>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</si>
  <si>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</si>
  <si>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</si>
  <si>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</si>
  <si>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</si>
  <si>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</si>
  <si>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</si>
  <si>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</si>
  <si>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</si>
  <si>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</si>
  <si>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</si>
  <si>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</si>
  <si>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</si>
  <si>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</si>
  <si>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</si>
  <si>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</si>
  <si>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</si>
  <si>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</si>
  <si>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</si>
  <si>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</si>
  <si>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</si>
  <si>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</si>
  <si>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</si>
  <si>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</si>
  <si>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</si>
  <si>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</si>
  <si>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</si>
  <si>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</si>
  <si>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</si>
  <si>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</si>
  <si>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</si>
  <si>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</si>
  <si>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</si>
  <si>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</si>
  <si>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</si>
  <si>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</si>
  <si>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</si>
  <si>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</si>
  <si>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</si>
  <si>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</si>
  <si>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</si>
  <si>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</si>
  <si>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</si>
  <si>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</si>
  <si>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</si>
  <si>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</si>
  <si>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</si>
  <si>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</si>
  <si>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</si>
  <si>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</si>
  <si>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</si>
  <si>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</si>
  <si>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</si>
  <si>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</si>
  <si>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</si>
  <si>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</si>
  <si>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</si>
  <si>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</si>
  <si>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</si>
  <si>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</si>
  <si>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</si>
  <si>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</si>
  <si>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</si>
  <si>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</si>
  <si>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</si>
  <si>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</si>
  <si>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</si>
  <si>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</si>
  <si>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</si>
  <si>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</si>
  <si>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</si>
  <si>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</si>
  <si>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</si>
  <si>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</si>
  <si>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</si>
  <si>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</si>
  <si>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</si>
  <si>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</si>
  <si>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</si>
  <si>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</si>
  <si>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</si>
  <si>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</si>
  <si>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</si>
  <si>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</si>
  <si>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</si>
  <si>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</si>
  <si>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</si>
  <si>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</si>
  <si>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</si>
  <si>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</si>
  <si>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</si>
  <si>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</si>
  <si>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</si>
  <si>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</si>
  <si>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</si>
  <si>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</si>
  <si>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</si>
  <si>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</si>
  <si>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</si>
  <si>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</si>
  <si>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</si>
  <si>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</si>
  <si>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</si>
  <si>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</si>
  <si>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</si>
  <si>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</si>
  <si>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</si>
  <si>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</si>
  <si>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</si>
  <si>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</si>
  <si>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</si>
  <si>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</si>
  <si>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</si>
  <si>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</si>
  <si>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</si>
  <si>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</si>
  <si>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</si>
  <si>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</si>
  <si>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</si>
  <si>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</si>
  <si>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</si>
  <si>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</si>
  <si>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</si>
  <si>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</si>
  <si>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</si>
  <si>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</si>
  <si>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</si>
  <si>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</si>
  <si>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</si>
  <si>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</si>
  <si>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</si>
  <si>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</si>
  <si>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</si>
  <si>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</si>
  <si>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</si>
  <si>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</si>
  <si>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</si>
  <si>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</si>
  <si>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</si>
  <si>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</si>
  <si>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</si>
  <si>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</si>
  <si>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</si>
  <si>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</si>
  <si>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</si>
  <si>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</si>
  <si>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</si>
  <si>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</si>
  <si>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</si>
  <si>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</si>
  <si>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</si>
  <si>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</si>
  <si>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</si>
  <si>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</si>
  <si>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</si>
  <si>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</si>
  <si>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</si>
  <si>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</si>
  <si>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</si>
  <si>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</si>
  <si>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</si>
  <si>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</si>
  <si>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</si>
  <si>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</si>
  <si>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</si>
  <si>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</si>
  <si>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</si>
  <si>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</si>
  <si>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</si>
  <si>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</si>
  <si>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</si>
  <si>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</si>
  <si>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</si>
  <si>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</si>
  <si>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</si>
  <si>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</si>
  <si>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</si>
  <si>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</si>
  <si>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</si>
  <si>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</si>
  <si>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</si>
  <si>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</si>
  <si>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</si>
  <si>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</si>
  <si>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</si>
  <si>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</si>
  <si>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</si>
  <si>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</si>
  <si>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</si>
  <si>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</si>
  <si>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</si>
  <si>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</si>
  <si>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</si>
  <si>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</si>
  <si>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</si>
  <si>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</si>
  <si>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</si>
  <si>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</si>
  <si>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</si>
  <si>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</si>
  <si>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</si>
  <si>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</si>
  <si>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</si>
  <si>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</si>
  <si>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</si>
  <si>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</si>
  <si>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</si>
  <si>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</si>
  <si>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</si>
  <si>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</si>
  <si>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</si>
  <si>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</si>
  <si>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</si>
  <si>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</si>
  <si>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</si>
  <si>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</si>
  <si>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</si>
  <si>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</si>
  <si>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</si>
  <si>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</si>
  <si>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</si>
  <si>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</si>
  <si>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</si>
  <si>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</si>
  <si>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</si>
  <si>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</si>
  <si>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</si>
  <si>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</si>
  <si>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</si>
  <si>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</si>
  <si>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</si>
  <si>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</si>
  <si>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</si>
  <si>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</si>
  <si>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</si>
  <si>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</si>
  <si>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</si>
  <si>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</si>
  <si>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</si>
  <si>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</si>
  <si>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</si>
  <si>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</si>
  <si>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</si>
  <si>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</si>
  <si>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</si>
  <si>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</si>
  <si>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</si>
  <si>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</si>
  <si>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</si>
  <si>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</si>
  <si>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</si>
  <si>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</si>
  <si>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</si>
  <si>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</si>
  <si>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</si>
  <si>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</si>
  <si>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</si>
  <si>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</si>
  <si>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</si>
  <si>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</si>
  <si>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</si>
  <si>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</si>
  <si>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</si>
  <si>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</si>
  <si>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</si>
  <si>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</si>
  <si>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</si>
  <si>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</si>
  <si>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</si>
  <si>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</si>
  <si>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</si>
  <si>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</si>
  <si>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</si>
  <si>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</si>
  <si>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</si>
  <si>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</si>
  <si>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</si>
  <si>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</si>
  <si>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</si>
  <si>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</si>
  <si>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</si>
  <si>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</si>
  <si>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</si>
  <si>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</si>
  <si>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</si>
  <si>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</si>
  <si>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</si>
  <si>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</si>
  <si>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</si>
  <si>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</si>
  <si>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</si>
  <si>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</si>
  <si>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</si>
  <si>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</si>
  <si>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</si>
  <si>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</si>
  <si>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</si>
  <si>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</si>
  <si>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</si>
  <si>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</si>
  <si>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</si>
  <si>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</si>
  <si>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</si>
  <si>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</si>
  <si>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</si>
  <si>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</si>
  <si>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</si>
  <si>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</si>
  <si>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</si>
  <si>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</si>
  <si>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</si>
  <si>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</si>
  <si>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</si>
  <si>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</si>
  <si>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</si>
  <si>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</si>
  <si>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</si>
  <si>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</si>
  <si>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</si>
  <si>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</si>
  <si>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</si>
  <si>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</si>
  <si>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</si>
  <si>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</si>
  <si>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</si>
  <si>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</si>
  <si>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</si>
  <si>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</si>
  <si>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</si>
  <si>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</si>
  <si>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</si>
  <si>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</si>
  <si>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</si>
  <si>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</si>
  <si>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</si>
  <si>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</si>
  <si>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</si>
  <si>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</si>
  <si>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</si>
  <si>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</si>
  <si>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</si>
  <si>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</si>
  <si>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</si>
  <si>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</si>
  <si>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</si>
  <si>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</si>
  <si>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</si>
  <si>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</si>
  <si>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</si>
  <si>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</si>
  <si>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</si>
  <si>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</si>
  <si>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</si>
  <si>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</si>
  <si>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</si>
  <si>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</si>
  <si>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</si>
  <si>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</si>
  <si>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</si>
  <si>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</si>
  <si>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</si>
  <si>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</si>
  <si>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</si>
  <si>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</si>
  <si>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</si>
  <si>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</si>
  <si>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</si>
  <si>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</si>
  <si>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</si>
  <si>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</si>
  <si>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</si>
  <si>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</si>
  <si>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</si>
  <si>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</si>
  <si>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</si>
  <si>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</si>
  <si>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</si>
  <si>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</si>
  <si>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</si>
  <si>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</si>
  <si>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</si>
  <si>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</si>
  <si>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</si>
  <si>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</si>
  <si>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</si>
  <si>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</si>
  <si>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</si>
  <si>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</si>
  <si>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</si>
  <si>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</si>
  <si>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</si>
  <si>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</si>
  <si>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</si>
  <si>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</si>
  <si>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</si>
  <si>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</si>
  <si>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</si>
  <si>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</si>
  <si>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</si>
  <si>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</si>
  <si>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</si>
  <si>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</si>
  <si>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</si>
  <si>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</si>
  <si>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</si>
  <si>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</si>
  <si>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</si>
  <si>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</si>
  <si>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</si>
  <si>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</si>
  <si>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</si>
  <si>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</si>
  <si>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</si>
  <si>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</si>
  <si>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</si>
  <si>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</si>
  <si>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</si>
  <si>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</si>
  <si>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</si>
  <si>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</si>
  <si>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</si>
  <si>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</si>
  <si>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</si>
  <si>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</si>
  <si>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</si>
  <si>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</si>
  <si>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</si>
  <si>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</si>
  <si>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</si>
  <si>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</si>
  <si>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</si>
  <si>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</si>
  <si>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</si>
  <si>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</si>
  <si>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</si>
  <si>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</si>
  <si>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</si>
  <si>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</si>
  <si>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</si>
  <si>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</si>
  <si>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</si>
  <si>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</si>
  <si>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</si>
  <si>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</si>
  <si>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</si>
  <si>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</si>
  <si>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</si>
  <si>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</si>
  <si>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</si>
  <si>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</si>
  <si>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</si>
  <si>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</si>
  <si>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</si>
  <si>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</si>
  <si>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</si>
  <si>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</si>
  <si>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</si>
  <si>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</si>
  <si>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</si>
  <si>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</si>
  <si>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</si>
  <si>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</si>
  <si>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</si>
  <si>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</si>
  <si>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</si>
  <si>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</si>
  <si>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</si>
  <si>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</si>
  <si>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</si>
  <si>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</si>
  <si>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</si>
  <si>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</si>
  <si>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</si>
  <si>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</si>
  <si>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</si>
  <si>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</si>
  <si>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</si>
  <si>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</si>
  <si>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</si>
  <si>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</si>
  <si>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</si>
  <si>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</si>
  <si>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</si>
  <si>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</si>
  <si>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</si>
  <si>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</si>
  <si>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</si>
  <si>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</si>
  <si>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</si>
  <si>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</si>
  <si>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</si>
  <si>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</si>
  <si>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</si>
  <si>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</si>
  <si>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</si>
  <si>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</si>
  <si>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</si>
  <si>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</si>
  <si>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</si>
  <si>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</si>
  <si>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</si>
  <si>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</si>
  <si>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</si>
  <si>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</si>
  <si>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</si>
  <si>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</si>
  <si>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</si>
  <si>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</si>
  <si>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</si>
  <si>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</si>
  <si>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</si>
  <si>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</si>
  <si>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</si>
  <si>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</si>
  <si>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</si>
  <si>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</si>
  <si>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</si>
  <si>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</si>
  <si>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</si>
  <si>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</si>
  <si>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</si>
  <si>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</si>
  <si>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</si>
  <si>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</si>
  <si>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</si>
  <si>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</si>
  <si>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</si>
  <si>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</si>
  <si>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</si>
  <si>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</si>
  <si>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</si>
  <si>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</si>
  <si>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</si>
  <si>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</si>
  <si>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</si>
  <si>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</si>
  <si>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</si>
  <si>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</si>
  <si>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</si>
  <si>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</si>
  <si>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</si>
  <si>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</si>
  <si>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</si>
  <si>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</si>
  <si>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</si>
  <si>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</si>
  <si>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</si>
  <si>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</si>
  <si>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</si>
  <si>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</si>
  <si>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</si>
  <si>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</si>
  <si>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</si>
  <si>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</si>
  <si>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</si>
  <si>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</si>
  <si>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</si>
  <si>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</si>
  <si>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</si>
  <si>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</si>
  <si>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</si>
  <si>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</si>
  <si>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</si>
  <si>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</si>
  <si>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</si>
  <si>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</si>
  <si>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</si>
  <si>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</si>
  <si>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</si>
  <si>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</si>
  <si>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</si>
  <si>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</si>
  <si>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</si>
  <si>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</si>
  <si>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</si>
  <si>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</si>
  <si>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</si>
  <si>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</si>
  <si>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</si>
  <si>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</si>
  <si>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</si>
  <si>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</si>
  <si>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</si>
  <si>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</si>
  <si>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</si>
  <si>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</si>
  <si>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</si>
  <si>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</si>
  <si>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</si>
  <si>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</si>
  <si>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</si>
  <si>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</si>
  <si>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</si>
  <si>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</si>
  <si>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</si>
  <si>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</si>
  <si>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</si>
  <si>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</si>
  <si>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</si>
  <si>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</si>
  <si>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</si>
  <si>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</si>
  <si>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</si>
  <si>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</si>
  <si>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</si>
  <si>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</si>
  <si>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</si>
  <si>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</si>
  <si>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</si>
  <si>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</si>
  <si>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</si>
  <si>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</si>
  <si>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</si>
  <si>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</si>
  <si>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</si>
  <si>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</si>
  <si>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</si>
  <si>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</si>
  <si>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</si>
  <si>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</si>
  <si>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</si>
  <si>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</si>
  <si>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</si>
  <si>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</si>
  <si>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</si>
  <si>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</si>
  <si>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</si>
  <si>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</si>
  <si>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</si>
  <si>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</si>
  <si>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</si>
  <si>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</si>
  <si>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</si>
  <si>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</si>
  <si>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</si>
  <si>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</si>
  <si>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</si>
  <si>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</si>
  <si>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</si>
  <si>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</si>
  <si>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</si>
  <si>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</si>
  <si>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</si>
  <si>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</si>
  <si>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</si>
  <si>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</si>
  <si>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</si>
  <si>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</si>
  <si>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</si>
  <si>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</si>
  <si>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</si>
  <si>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</si>
  <si>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</si>
  <si>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</si>
  <si>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</si>
  <si>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</si>
  <si>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</si>
  <si>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</si>
  <si>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</si>
  <si>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</si>
  <si>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</si>
  <si>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</si>
  <si>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</si>
  <si>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</si>
  <si>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</si>
  <si>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</si>
  <si>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</si>
  <si>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</si>
  <si>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</si>
  <si>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</si>
  <si>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</si>
  <si>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</si>
  <si>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</si>
  <si>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</si>
  <si>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</si>
  <si>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</si>
  <si>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</si>
  <si>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</si>
  <si>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</si>
  <si>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</si>
  <si>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</si>
  <si>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</si>
  <si>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</si>
  <si>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</si>
  <si>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</si>
  <si>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</si>
  <si>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</si>
  <si>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</si>
  <si>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</si>
  <si>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</si>
  <si>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</si>
  <si>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</si>
  <si>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</si>
  <si>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</si>
  <si>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</si>
  <si>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</si>
  <si>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</si>
  <si>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</si>
  <si>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</si>
  <si>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</si>
  <si>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</si>
  <si>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</si>
  <si>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</si>
  <si>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</si>
  <si>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</si>
  <si>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</si>
  <si>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</si>
  <si>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</si>
  <si>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</si>
  <si>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</si>
  <si>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</si>
  <si>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</si>
  <si>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</si>
  <si>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</si>
  <si>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</si>
  <si>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</si>
  <si>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</si>
  <si>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</si>
  <si>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</si>
  <si>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</si>
  <si>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</si>
  <si>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</si>
  <si>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</si>
  <si>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</si>
  <si>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</si>
  <si>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</si>
  <si>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</si>
  <si>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</si>
  <si>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</si>
  <si>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</si>
  <si>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</si>
  <si>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</si>
  <si>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</si>
  <si>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</si>
  <si>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</si>
  <si>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</si>
  <si>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</si>
  <si>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</si>
  <si>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</si>
  <si>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</si>
  <si>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</si>
  <si>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</si>
  <si>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</si>
  <si>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</si>
  <si>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</si>
  <si>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</si>
  <si>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</si>
  <si>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</si>
  <si>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</si>
  <si>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</si>
  <si>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</si>
  <si>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</si>
  <si>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</si>
  <si>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</si>
  <si>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</si>
  <si>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</si>
  <si>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</si>
  <si>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</si>
  <si>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</si>
  <si>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</si>
  <si>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</si>
  <si>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</si>
  <si>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</si>
  <si>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</si>
  <si>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</si>
  <si>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</si>
  <si>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</si>
  <si>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</si>
  <si>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</si>
  <si>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</si>
  <si>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</si>
  <si>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</si>
  <si>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</si>
  <si>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</si>
  <si>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</si>
  <si>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</si>
  <si>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</si>
  <si>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</si>
  <si>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</si>
  <si>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</si>
  <si>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</si>
  <si>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</si>
  <si>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</si>
  <si>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</si>
  <si>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</si>
  <si>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</si>
  <si>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</si>
  <si>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</si>
  <si>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</si>
  <si>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</si>
  <si>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</si>
  <si>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</si>
  <si>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</si>
  <si>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</si>
  <si>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</si>
  <si>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</si>
  <si>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</si>
  <si>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</si>
  <si>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</si>
  <si>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</si>
  <si>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</si>
  <si>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</si>
  <si>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</si>
  <si>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</si>
  <si>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</si>
  <si>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</si>
  <si>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</si>
  <si>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</si>
  <si>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</si>
  <si>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</si>
  <si>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</si>
  <si>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</si>
  <si>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</si>
  <si>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</si>
  <si>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</si>
  <si>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</si>
  <si>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</si>
  <si>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</si>
  <si>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</si>
  <si>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</si>
  <si>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</si>
  <si>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</si>
  <si>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</si>
  <si>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</si>
  <si>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</si>
  <si>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</si>
  <si>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</si>
  <si>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</si>
  <si>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</si>
  <si>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</si>
  <si>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</si>
  <si>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</si>
  <si>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</si>
  <si>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</si>
  <si>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</si>
  <si>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</si>
  <si>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</si>
  <si>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</si>
  <si>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</si>
  <si>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</si>
  <si>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</si>
  <si>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</si>
  <si>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</si>
  <si>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</si>
  <si>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</si>
  <si>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</si>
  <si>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</si>
  <si>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</si>
  <si>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</si>
  <si>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</si>
  <si>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</si>
  <si>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</si>
  <si>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</si>
  <si>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</si>
  <si>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</si>
  <si>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</si>
  <si>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</si>
  <si>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</si>
  <si>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</si>
  <si>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</si>
  <si>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</si>
  <si>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</si>
  <si>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</si>
  <si>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</si>
  <si>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</si>
  <si>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</si>
  <si>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</si>
  <si>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</si>
  <si>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</si>
  <si>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</si>
  <si>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</si>
  <si>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</si>
  <si>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</si>
  <si>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</si>
  <si>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</si>
  <si>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</si>
  <si>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</si>
  <si>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</si>
  <si>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</si>
  <si>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</si>
  <si>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</si>
  <si>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</si>
  <si>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</si>
  <si>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</si>
  <si>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</si>
  <si>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</si>
  <si>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</si>
  <si>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</si>
  <si>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</si>
  <si>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</si>
  <si>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</si>
  <si>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</si>
  <si>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</si>
  <si>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</si>
  <si>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</si>
  <si>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</si>
  <si>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</si>
  <si>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</si>
  <si>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</si>
  <si>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</si>
  <si>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</si>
  <si>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</si>
  <si>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</si>
  <si>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</si>
  <si>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</si>
  <si>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</si>
  <si>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</si>
  <si>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</si>
  <si>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</si>
  <si>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</si>
  <si>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</si>
  <si>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</si>
  <si>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</si>
  <si>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</si>
  <si>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</si>
  <si>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</si>
  <si>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</si>
  <si>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</si>
  <si>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</si>
  <si>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</si>
  <si>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</si>
  <si>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</si>
  <si>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</si>
  <si>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</si>
  <si>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</si>
  <si>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</si>
  <si>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</si>
  <si>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</si>
  <si>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</si>
  <si>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</si>
  <si>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</si>
  <si>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</si>
  <si>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</si>
  <si>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</si>
  <si>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</si>
  <si>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</si>
  <si>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</si>
  <si>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</si>
  <si>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</si>
  <si>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</si>
  <si>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</si>
  <si>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</si>
  <si>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</si>
  <si>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</si>
  <si>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</si>
  <si>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</si>
  <si>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</si>
  <si>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</si>
  <si>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</si>
  <si>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</si>
  <si>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</si>
  <si>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</si>
  <si>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</si>
  <si>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</si>
  <si>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</si>
  <si>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</si>
  <si>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</si>
  <si>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</si>
  <si>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</si>
  <si>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</si>
  <si>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</si>
  <si>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</si>
  <si>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</si>
  <si>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</si>
  <si>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</si>
  <si>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</si>
  <si>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</si>
  <si>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</si>
  <si>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</si>
  <si>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</si>
  <si>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</si>
  <si>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</si>
  <si>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</si>
  <si>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</si>
  <si>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</si>
  <si>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</si>
  <si>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</si>
  <si>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</si>
  <si>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</si>
  <si>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</si>
  <si>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</si>
  <si>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</si>
  <si>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</si>
  <si>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</si>
  <si>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</si>
  <si>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</si>
  <si>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</si>
  <si>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</si>
  <si>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</si>
  <si>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</si>
  <si>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</si>
  <si>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</si>
  <si>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</si>
  <si>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</si>
  <si>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</si>
  <si>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</si>
  <si>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</si>
  <si>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</si>
  <si>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</si>
  <si>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</si>
  <si>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</si>
  <si>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</si>
  <si>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</si>
  <si>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</si>
  <si>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</si>
  <si>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</si>
  <si>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</si>
  <si>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</si>
  <si>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</si>
  <si>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</si>
  <si>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</si>
  <si>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</si>
  <si>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</si>
  <si>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</si>
  <si>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</si>
  <si>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</si>
  <si>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</si>
  <si>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</si>
  <si>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</si>
  <si>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</si>
  <si>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</si>
  <si>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</si>
  <si>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</si>
  <si>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</si>
  <si>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</si>
  <si>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</si>
  <si>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</si>
  <si>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</si>
  <si>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</si>
  <si>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</si>
  <si>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</si>
  <si>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</si>
  <si>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</si>
  <si>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</si>
  <si>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</si>
  <si>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</si>
  <si>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</si>
  <si>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</si>
  <si>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</si>
  <si>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</si>
  <si>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</si>
  <si>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</si>
  <si>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</si>
  <si>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</si>
  <si>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</si>
  <si>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</si>
  <si>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</si>
  <si>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</si>
  <si>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</si>
  <si>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</si>
  <si>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</si>
  <si>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</si>
  <si>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</si>
  <si>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</si>
  <si>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</si>
  <si>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</si>
  <si>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</si>
  <si>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</si>
  <si>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</si>
  <si>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</si>
  <si>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</si>
  <si>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</si>
  <si>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</si>
  <si>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</si>
  <si>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</si>
  <si>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</si>
  <si>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</si>
  <si>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</si>
  <si>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</si>
  <si>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</si>
  <si>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</si>
  <si>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</si>
  <si>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</si>
  <si>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</si>
  <si>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</si>
  <si>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</si>
  <si>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</si>
  <si>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</si>
  <si>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</si>
  <si>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</si>
  <si>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</si>
  <si>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</si>
  <si>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</si>
  <si>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</si>
  <si>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</si>
  <si>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</si>
  <si>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</si>
  <si>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</si>
  <si>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</si>
  <si>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</si>
  <si>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</si>
  <si>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</si>
  <si>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</si>
  <si>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</si>
  <si>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</si>
  <si>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</si>
  <si>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</si>
  <si>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</si>
  <si>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</si>
  <si>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</si>
  <si>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</si>
  <si>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</si>
  <si>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</si>
  <si>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</si>
  <si>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</si>
  <si>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</si>
  <si>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</si>
  <si>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</si>
  <si>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</si>
  <si>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</si>
  <si>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</si>
  <si>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</si>
  <si>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</si>
  <si>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</si>
  <si>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</si>
  <si>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</si>
  <si>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</si>
  <si>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</si>
  <si>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</si>
  <si>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</si>
  <si>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</si>
  <si>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</si>
  <si>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</si>
  <si>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</si>
  <si>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</si>
  <si>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</si>
  <si>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</si>
  <si>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</si>
  <si>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</si>
  <si>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</si>
  <si>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</si>
  <si>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</si>
  <si>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</si>
  <si>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</si>
  <si>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</si>
  <si>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</si>
  <si>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</si>
  <si>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</si>
  <si>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</si>
  <si>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</si>
  <si>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</si>
  <si>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</si>
  <si>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</si>
  <si>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</si>
  <si>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</si>
  <si>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</si>
  <si>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</si>
  <si>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</si>
  <si>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</si>
  <si>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</si>
  <si>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</si>
  <si>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</si>
  <si>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</si>
  <si>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</si>
  <si>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</si>
  <si>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</si>
  <si>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</si>
  <si>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</si>
  <si>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</si>
  <si>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</si>
  <si>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</si>
  <si>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</si>
  <si>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</si>
  <si>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</si>
  <si>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</si>
  <si>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</si>
  <si>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</si>
  <si>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</si>
  <si>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</si>
  <si>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</si>
  <si>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</si>
  <si>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</si>
  <si>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</si>
  <si>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</si>
  <si>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</si>
  <si>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</si>
  <si>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</si>
  <si>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</si>
  <si>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</si>
  <si>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</si>
  <si>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</si>
  <si>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</si>
  <si>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</si>
  <si>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</si>
  <si>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</si>
  <si>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</si>
  <si>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</si>
  <si>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</si>
  <si>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</si>
  <si>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</si>
  <si>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</si>
  <si>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</si>
  <si>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</si>
  <si>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</si>
  <si>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</si>
  <si>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</si>
  <si>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</si>
  <si>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</si>
  <si>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</si>
  <si>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</si>
  <si>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</si>
  <si>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</si>
  <si>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</si>
  <si>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</si>
  <si>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</si>
  <si>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</si>
  <si>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</si>
  <si>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</si>
  <si>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</si>
  <si>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</si>
  <si>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</si>
  <si>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</si>
  <si>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</si>
  <si>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</si>
  <si>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</si>
  <si>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</si>
  <si>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</si>
  <si>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</si>
  <si>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</si>
  <si>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</si>
  <si>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</si>
  <si>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</si>
  <si>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</si>
  <si>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</si>
  <si>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</si>
  <si>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</si>
  <si>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</si>
  <si>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</si>
  <si>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</si>
  <si>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</si>
  <si>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</si>
  <si>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</si>
  <si>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</si>
  <si>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</si>
  <si>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</si>
  <si>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</si>
  <si>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</si>
  <si>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</si>
  <si>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</si>
  <si>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</si>
  <si>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</si>
  <si>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</si>
  <si>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</si>
  <si>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</si>
  <si>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</si>
  <si>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</si>
  <si>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</si>
  <si>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</si>
  <si>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</si>
  <si>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</si>
  <si>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</si>
  <si>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</si>
  <si>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</si>
  <si>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</si>
  <si>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</si>
  <si>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</si>
  <si>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</si>
  <si>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</si>
  <si>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</si>
  <si>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</si>
  <si>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</si>
  <si>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</si>
  <si>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</si>
  <si>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</si>
  <si>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</si>
  <si>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</si>
  <si>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</si>
  <si>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</si>
  <si>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</si>
  <si>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</si>
  <si>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</si>
  <si>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</si>
  <si>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</si>
  <si>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</si>
  <si>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</si>
  <si>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</si>
  <si>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</si>
  <si>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</si>
  <si>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</si>
  <si>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</si>
  <si>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</si>
  <si>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</si>
  <si>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</si>
  <si>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</si>
  <si>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</si>
  <si>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</si>
  <si>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</si>
  <si>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</si>
  <si>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</si>
  <si>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</si>
  <si>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</si>
  <si>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</si>
  <si>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</si>
  <si>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</si>
  <si>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</si>
  <si>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</si>
  <si>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</si>
  <si>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</si>
  <si>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</si>
  <si>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</si>
  <si>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</si>
  <si>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</si>
  <si>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</si>
  <si>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</si>
  <si>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</si>
  <si>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</si>
  <si>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</si>
  <si>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</si>
  <si>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</si>
  <si>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</si>
  <si>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</si>
  <si>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</si>
  <si>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</si>
  <si>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</si>
  <si>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</si>
  <si>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</si>
  <si>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</si>
  <si>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</si>
  <si>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</si>
  <si>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</si>
  <si>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</si>
  <si>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</si>
  <si>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</si>
  <si>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</si>
  <si>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</si>
  <si>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</si>
  <si>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</si>
  <si>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</si>
  <si>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</si>
  <si>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</si>
  <si>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</si>
  <si>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</si>
  <si>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</si>
  <si>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</si>
  <si>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</si>
  <si>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</si>
  <si>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</si>
  <si>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</si>
  <si>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</si>
  <si>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</si>
  <si>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</si>
  <si>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</si>
  <si>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</si>
  <si>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</si>
  <si>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</si>
  <si>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</si>
  <si>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</si>
  <si>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</si>
  <si>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</si>
  <si>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</si>
  <si>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</si>
  <si>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</si>
  <si>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</si>
  <si>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</si>
  <si>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</si>
  <si>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</si>
  <si>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</si>
  <si>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</si>
  <si>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</si>
  <si>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</si>
  <si>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</si>
  <si>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</si>
  <si>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</si>
  <si>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</si>
  <si>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</si>
  <si>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</si>
  <si>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</si>
  <si>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</si>
  <si>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</si>
  <si>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</si>
  <si>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</si>
  <si>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</si>
  <si>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</si>
  <si>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</si>
  <si>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</si>
  <si>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</si>
  <si>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</si>
  <si>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</si>
  <si>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</si>
  <si>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</si>
  <si>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</si>
  <si>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</si>
  <si>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</si>
  <si>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</si>
  <si>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</si>
  <si>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</si>
  <si>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</si>
  <si>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</si>
  <si>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</si>
  <si>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</si>
  <si>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</si>
  <si>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</si>
  <si>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</si>
  <si>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</si>
  <si>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</si>
  <si>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</si>
  <si>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</si>
  <si>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</si>
  <si>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</si>
  <si>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</si>
  <si>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</si>
  <si>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</si>
  <si>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</si>
  <si>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</si>
  <si>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</si>
  <si>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</si>
  <si>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</si>
  <si>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</si>
  <si>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</si>
  <si>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</si>
  <si>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</si>
  <si>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</si>
  <si>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</si>
  <si>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</si>
  <si>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</si>
  <si>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</si>
  <si>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</si>
  <si>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</si>
  <si>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</si>
  <si>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</si>
  <si>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</si>
  <si>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</si>
  <si>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</si>
  <si>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</si>
  <si>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</si>
  <si>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</si>
  <si>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</si>
  <si>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</si>
  <si>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</si>
  <si>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</si>
  <si>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</si>
  <si>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</si>
  <si>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</si>
  <si>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</si>
  <si>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</si>
  <si>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</si>
  <si>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</si>
  <si>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</si>
  <si>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</si>
  <si>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</si>
  <si>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</si>
  <si>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</si>
  <si>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</si>
  <si>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</si>
  <si>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</si>
  <si>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</si>
  <si>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</si>
  <si>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</si>
  <si>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</si>
  <si>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</si>
  <si>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</si>
  <si>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</si>
  <si>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</si>
  <si>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</si>
  <si>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</si>
  <si>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</si>
  <si>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</si>
  <si>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</si>
  <si>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</si>
  <si>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</si>
  <si>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</si>
  <si>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</si>
  <si>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</si>
  <si>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</si>
  <si>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</si>
  <si>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</si>
  <si>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</si>
  <si>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</si>
  <si>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</si>
  <si>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</si>
  <si>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</si>
  <si>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</si>
  <si>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</si>
  <si>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</si>
  <si>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</si>
  <si>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</si>
  <si>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</si>
  <si>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</si>
  <si>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</si>
  <si>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</si>
  <si>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</si>
  <si>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</si>
  <si>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</si>
  <si>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</si>
  <si>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</si>
  <si>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</si>
  <si>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</si>
  <si>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</si>
  <si>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</si>
  <si>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</si>
  <si>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</si>
  <si>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</si>
  <si>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</si>
  <si>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</si>
  <si>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</si>
  <si>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</si>
  <si>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</si>
  <si>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</si>
  <si>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</si>
  <si>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</si>
  <si>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</si>
  <si>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</si>
  <si>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</si>
  <si>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</si>
  <si>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</si>
  <si>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</si>
  <si>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</si>
  <si>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</si>
  <si>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</si>
  <si>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</si>
  <si>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</si>
  <si>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</si>
  <si>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</si>
  <si>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</si>
  <si>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</si>
  <si>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</si>
  <si>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</si>
  <si>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</si>
  <si>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</si>
  <si>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</si>
  <si>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</si>
  <si>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</si>
  <si>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</si>
  <si>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</si>
  <si>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</si>
  <si>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</si>
  <si>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</si>
  <si>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</si>
  <si>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</si>
  <si>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</si>
  <si>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</si>
  <si>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</si>
  <si>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</si>
  <si>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</si>
  <si>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</si>
  <si>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</si>
  <si>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</si>
  <si>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</si>
  <si>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</si>
  <si>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</si>
  <si>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</si>
  <si>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</si>
  <si>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</si>
  <si>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</si>
  <si>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</si>
  <si>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</si>
  <si>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</si>
  <si>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</si>
  <si>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</si>
  <si>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</si>
  <si>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</si>
  <si>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</si>
  <si>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</si>
  <si>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</si>
  <si>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</si>
  <si>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</si>
  <si>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</si>
  <si>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</si>
  <si>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</si>
  <si>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</si>
  <si>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</si>
  <si>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</si>
  <si>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</si>
  <si>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</si>
  <si>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</si>
  <si>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</si>
  <si>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</si>
  <si>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</si>
  <si>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</si>
  <si>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</si>
  <si>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</si>
  <si>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</si>
  <si>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</si>
  <si>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</si>
  <si>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</si>
  <si>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</si>
  <si>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</si>
  <si>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</si>
  <si>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</si>
  <si>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</si>
  <si>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</si>
  <si>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</si>
  <si>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</si>
  <si>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</si>
  <si>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</si>
  <si>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</si>
  <si>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</si>
  <si>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</si>
  <si>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</si>
  <si>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</si>
  <si>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</si>
  <si>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</si>
  <si>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</si>
  <si>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</si>
  <si>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</si>
  <si>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</si>
  <si>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</si>
  <si>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</si>
  <si>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</si>
  <si>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</si>
  <si>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</si>
  <si>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</si>
  <si>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</si>
  <si>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</si>
  <si>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</si>
  <si>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</si>
  <si>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</si>
  <si>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</si>
  <si>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</si>
  <si>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</si>
  <si>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</si>
  <si>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</si>
  <si>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</si>
  <si>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</si>
  <si>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</si>
  <si>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</si>
  <si>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</si>
  <si>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</si>
  <si>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</si>
  <si>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</si>
  <si>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</si>
  <si>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</si>
  <si>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</si>
  <si>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</si>
  <si>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</si>
  <si>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</si>
  <si>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</si>
  <si>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</si>
  <si>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</si>
  <si>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</si>
  <si>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</si>
  <si>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</si>
  <si>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</si>
  <si>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</si>
  <si>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</si>
  <si>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</si>
  <si>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</si>
  <si>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</si>
  <si>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</si>
  <si>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</si>
  <si>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</si>
  <si>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</si>
  <si>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</si>
  <si>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</si>
  <si>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</si>
  <si>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</si>
  <si>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</si>
  <si>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</si>
  <si>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</si>
  <si>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</si>
  <si>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</si>
  <si>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</si>
  <si>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</si>
  <si>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</si>
  <si>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</si>
  <si>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</si>
  <si>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</si>
  <si>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</si>
  <si>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</si>
  <si>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</si>
  <si>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</si>
  <si>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</si>
  <si>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</si>
  <si>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</si>
  <si>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</si>
  <si>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</si>
  <si>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</si>
  <si>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</si>
  <si>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</si>
  <si>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</si>
  <si>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</si>
  <si>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</si>
  <si>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</si>
  <si>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</si>
  <si>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</si>
  <si>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</si>
  <si>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</si>
  <si>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</si>
  <si>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</si>
  <si>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</si>
  <si>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</si>
  <si>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</si>
  <si>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</si>
  <si>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</si>
  <si>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</si>
  <si>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</si>
  <si>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</si>
  <si>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</si>
  <si>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</si>
  <si>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</si>
  <si>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</si>
  <si>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</si>
  <si>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</si>
  <si>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</si>
  <si>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</si>
  <si>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</si>
  <si>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</si>
  <si>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</si>
  <si>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</si>
  <si>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</si>
  <si>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</si>
  <si>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</si>
  <si>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</si>
  <si>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</si>
  <si>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</si>
  <si>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</si>
  <si>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</si>
  <si>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</si>
  <si>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</si>
  <si>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</si>
  <si>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</si>
  <si>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</si>
  <si>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</si>
  <si>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</si>
  <si>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</si>
  <si>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</si>
  <si>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</si>
  <si>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</si>
  <si>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</si>
  <si>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</si>
  <si>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</si>
  <si>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</si>
  <si>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</si>
  <si>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</si>
  <si>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</si>
  <si>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</si>
  <si>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</si>
  <si>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</si>
  <si>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</si>
  <si>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</si>
  <si>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</si>
  <si>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</si>
  <si>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</si>
  <si>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</si>
  <si>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</si>
  <si>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</si>
  <si>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</si>
  <si>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</si>
  <si>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</si>
  <si>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</si>
  <si>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</si>
  <si>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</si>
  <si>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</si>
  <si>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</si>
  <si>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</si>
  <si>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</si>
  <si>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</si>
  <si>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</si>
  <si>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</si>
  <si>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</si>
  <si>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</si>
  <si>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</si>
  <si>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</si>
  <si>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</si>
  <si>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</si>
  <si>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</si>
  <si>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</si>
  <si>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</si>
  <si>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</si>
  <si>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</si>
  <si>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</si>
  <si>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</si>
  <si>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</si>
  <si>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</si>
  <si>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</si>
  <si>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</si>
  <si>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</si>
  <si>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</si>
  <si>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</si>
  <si>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</si>
  <si>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</si>
  <si>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</si>
  <si>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</si>
  <si>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</si>
  <si>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</si>
  <si>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</si>
  <si>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</si>
  <si>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</si>
  <si>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</si>
  <si>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</si>
  <si>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</si>
  <si>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</si>
  <si>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</si>
  <si>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</si>
  <si>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</si>
  <si>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</si>
  <si>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</si>
  <si>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</si>
  <si>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</si>
  <si>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</si>
  <si>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</si>
  <si>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</si>
  <si>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</si>
  <si>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</si>
  <si>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</si>
  <si>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</si>
  <si>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</si>
  <si>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</si>
  <si>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</si>
  <si>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</si>
  <si>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</si>
  <si>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</si>
  <si>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</si>
  <si>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</si>
  <si>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</si>
  <si>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</si>
  <si>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</si>
  <si>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</si>
  <si>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</si>
  <si>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</si>
  <si>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</si>
  <si>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</si>
  <si>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</si>
  <si>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</si>
  <si>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</si>
  <si>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</si>
  <si>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</si>
  <si>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</si>
  <si>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</si>
  <si>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</si>
  <si>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</si>
  <si>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</si>
  <si>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</si>
  <si>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</si>
  <si>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</si>
  <si>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</si>
  <si>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</si>
  <si>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</si>
  <si>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</si>
  <si>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</si>
  <si>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</si>
  <si>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</si>
  <si>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</si>
  <si>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</si>
  <si>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</si>
  <si>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</si>
  <si>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</si>
  <si>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</si>
  <si>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</si>
  <si>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</si>
  <si>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</si>
  <si>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</si>
  <si>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</si>
  <si>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</si>
  <si>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</si>
  <si>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</si>
  <si>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</si>
  <si>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</si>
  <si>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</si>
  <si>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</si>
  <si>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</si>
  <si>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</si>
  <si>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</si>
  <si>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</si>
  <si>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</si>
  <si>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</si>
  <si>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</si>
  <si>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</si>
  <si>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</si>
  <si>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</si>
  <si>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</si>
  <si>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</si>
  <si>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</si>
  <si>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</si>
  <si>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</si>
  <si>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</si>
  <si>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</si>
  <si>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</si>
  <si>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</si>
  <si>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</si>
  <si>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</si>
  <si>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</si>
  <si>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</si>
  <si>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</si>
  <si>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</si>
  <si>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</si>
  <si>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</si>
  <si>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</si>
  <si>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</si>
  <si>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</si>
  <si>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</si>
  <si>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</si>
  <si>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</si>
  <si>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</si>
  <si>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</si>
  <si>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</si>
  <si>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</si>
  <si>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</si>
  <si>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</si>
  <si>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</si>
  <si>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</si>
  <si>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</si>
  <si>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</si>
  <si>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</si>
  <si>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</si>
  <si>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</si>
  <si>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</si>
  <si>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</si>
  <si>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</si>
  <si>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</si>
  <si>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</si>
  <si>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</si>
  <si>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</si>
  <si>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</si>
  <si>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</si>
  <si>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</si>
  <si>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</si>
  <si>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</si>
  <si>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</si>
  <si>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</si>
  <si>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</si>
  <si>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</si>
  <si>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</si>
  <si>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</si>
  <si>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</si>
  <si>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</si>
  <si>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</si>
  <si>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</si>
  <si>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</si>
  <si>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</si>
  <si>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</si>
  <si>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</si>
  <si>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</si>
  <si>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</si>
  <si>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</si>
  <si>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</si>
  <si>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</si>
  <si>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</si>
  <si>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</si>
  <si>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</si>
  <si>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</si>
  <si>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</si>
  <si>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</si>
  <si>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</si>
  <si>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</si>
  <si>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</si>
  <si>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</si>
  <si>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</si>
  <si>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</si>
  <si>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</si>
  <si>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</si>
  <si>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</si>
  <si>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</si>
  <si>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</si>
  <si>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</si>
  <si>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</si>
  <si>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</si>
  <si>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</si>
  <si>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</si>
  <si>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</si>
  <si>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</si>
  <si>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</si>
  <si>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</si>
  <si>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</si>
  <si>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</si>
  <si>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</si>
  <si>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</si>
  <si>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</si>
  <si>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</si>
  <si>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</si>
  <si>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</si>
  <si>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</si>
  <si>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</si>
  <si>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</si>
  <si>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</si>
  <si>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</si>
  <si>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</si>
  <si>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</si>
  <si>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</si>
  <si>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</si>
  <si>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</si>
  <si>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</si>
  <si>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</si>
  <si>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</si>
  <si>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</si>
  <si>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</si>
  <si>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</si>
  <si>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</si>
  <si>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</si>
  <si>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</si>
  <si>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</si>
  <si>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</si>
  <si>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</si>
  <si>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</si>
  <si>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</si>
  <si>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</si>
  <si>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</si>
  <si>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</si>
  <si>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</si>
  <si>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</si>
  <si>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</si>
  <si>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</si>
  <si>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</si>
  <si>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</si>
  <si>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</si>
  <si>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</si>
  <si>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</si>
  <si>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</si>
  <si>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</si>
  <si>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</si>
  <si>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</si>
  <si>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</si>
  <si>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</si>
  <si>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</si>
  <si>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</si>
  <si>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</si>
  <si>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</si>
  <si>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</si>
  <si>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</si>
  <si>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</si>
  <si>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</si>
  <si>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</si>
  <si>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</si>
  <si>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</si>
  <si>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</si>
  <si>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</si>
  <si>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</si>
  <si>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</si>
  <si>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</si>
  <si>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</si>
  <si>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</si>
  <si>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</si>
  <si>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</si>
  <si>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</si>
  <si>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</si>
  <si>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</si>
  <si>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</si>
  <si>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</si>
  <si>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</si>
  <si>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</si>
  <si>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</si>
  <si>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</si>
  <si>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</si>
  <si>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</si>
  <si>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</si>
  <si>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</si>
  <si>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</si>
  <si>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</si>
  <si>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</si>
  <si>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</si>
  <si>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</si>
  <si>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</si>
  <si>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</si>
  <si>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</si>
  <si>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</si>
  <si>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</si>
  <si>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</si>
  <si>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</si>
  <si>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</si>
  <si>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</si>
  <si>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</si>
  <si>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</si>
  <si>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</si>
  <si>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</si>
  <si>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</si>
  <si>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</si>
  <si>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</si>
  <si>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</si>
  <si>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</si>
  <si>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</si>
  <si>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</si>
  <si>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</si>
  <si>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</si>
  <si>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</si>
  <si>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</si>
  <si>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</si>
  <si>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</si>
  <si>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</si>
  <si>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</si>
  <si>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</si>
  <si>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</si>
  <si>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</si>
  <si>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</si>
  <si>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</si>
  <si>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</si>
  <si>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</si>
  <si>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</si>
  <si>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</si>
  <si>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</si>
  <si>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</si>
  <si>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</si>
  <si>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</si>
  <si>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</si>
  <si>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</si>
  <si>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</si>
  <si>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</si>
  <si>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</si>
  <si>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</si>
  <si>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</si>
  <si>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</si>
  <si>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</si>
  <si>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</si>
  <si>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</si>
  <si>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</si>
  <si>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</si>
  <si>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</si>
  <si>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</si>
  <si>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</si>
  <si>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</si>
  <si>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</si>
  <si>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</si>
  <si>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</si>
  <si>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</si>
  <si>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</si>
  <si>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</si>
  <si>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</si>
  <si>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</si>
  <si>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</si>
  <si>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</si>
  <si>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</si>
  <si>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</si>
  <si>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</si>
  <si>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</si>
  <si>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</si>
  <si>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</si>
  <si>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</si>
  <si>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</si>
  <si>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</si>
  <si>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</si>
  <si>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</si>
  <si>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</si>
  <si>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</si>
  <si>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</si>
  <si>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</si>
  <si>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</si>
  <si>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</si>
  <si>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</si>
  <si>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</si>
  <si>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</si>
  <si>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</si>
  <si>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</si>
  <si>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</si>
  <si>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</si>
  <si>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</si>
  <si>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</si>
  <si>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</si>
  <si>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</si>
  <si>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</si>
  <si>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</si>
  <si>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</si>
  <si>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</si>
  <si>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</si>
  <si>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</si>
  <si>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</si>
  <si>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</si>
  <si>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</si>
  <si>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</si>
  <si>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</si>
  <si>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</si>
  <si>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</si>
  <si>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</si>
  <si>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</si>
  <si>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</si>
  <si>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</si>
  <si>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</si>
  <si>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</si>
  <si>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</si>
  <si>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</si>
  <si>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</si>
  <si>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</si>
  <si>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</si>
  <si>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</si>
  <si>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</si>
  <si>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</si>
  <si>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</si>
  <si>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</si>
  <si>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</si>
  <si>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</si>
  <si>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</si>
  <si>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</si>
  <si>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</si>
  <si>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</si>
  <si>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</si>
  <si>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</si>
  <si>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</si>
  <si>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</si>
  <si>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</si>
  <si>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</si>
  <si>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</si>
  <si>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</si>
  <si>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</si>
  <si>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</si>
  <si>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</si>
  <si>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</si>
  <si>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</si>
  <si>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</si>
  <si>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</si>
  <si>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</si>
  <si>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</si>
  <si>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</si>
  <si>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</si>
  <si>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</si>
  <si>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</si>
  <si>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</si>
  <si>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</si>
  <si>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</si>
  <si>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</si>
  <si>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</si>
  <si>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</si>
  <si>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</si>
  <si>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</si>
  <si>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</si>
  <si>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</si>
  <si>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</si>
  <si>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</si>
  <si>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</si>
  <si>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</si>
  <si>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</si>
  <si>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</si>
  <si>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</si>
  <si>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</si>
  <si>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</si>
  <si>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</si>
  <si>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</si>
  <si>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</si>
  <si>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</si>
  <si>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</si>
  <si>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</si>
  <si>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</si>
  <si>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</si>
  <si>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</si>
  <si>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</si>
  <si>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</si>
  <si>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</si>
  <si>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</si>
  <si>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</si>
  <si>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</si>
  <si>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</si>
  <si>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</si>
  <si>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</si>
  <si>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</si>
  <si>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</si>
  <si>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</si>
  <si>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</si>
  <si>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</si>
  <si>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</si>
  <si>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</si>
  <si>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</si>
  <si>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</si>
  <si>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</si>
  <si>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</si>
  <si>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</si>
  <si>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</si>
  <si>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</si>
  <si>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</si>
  <si>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</si>
  <si>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</si>
  <si>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</si>
  <si>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</si>
  <si>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</si>
  <si>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</si>
  <si>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</si>
  <si>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</si>
  <si>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</si>
  <si>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</si>
  <si>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</si>
  <si>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</si>
  <si>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</si>
  <si>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</si>
  <si>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</si>
  <si>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</si>
  <si>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</si>
  <si>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</si>
  <si>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</si>
  <si>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</si>
  <si>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</si>
  <si>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</si>
  <si>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</si>
  <si>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</si>
  <si>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</si>
  <si>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</si>
  <si>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</si>
  <si>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</si>
  <si>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</si>
  <si>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</si>
  <si>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</si>
  <si>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</si>
  <si>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</si>
  <si>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</si>
  <si>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</si>
  <si>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</si>
  <si>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</si>
  <si>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</si>
  <si>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</si>
  <si>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</si>
  <si>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</si>
  <si>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</si>
  <si>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</si>
  <si>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</si>
  <si>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</si>
  <si>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</si>
  <si>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</si>
  <si>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</si>
  <si>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</si>
  <si>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</si>
  <si>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</si>
  <si>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</si>
  <si>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</si>
  <si>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</si>
  <si>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</si>
  <si>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</si>
  <si>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</si>
  <si>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</si>
  <si>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</si>
  <si>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</si>
  <si>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</si>
  <si>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</si>
  <si>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</si>
  <si>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</si>
  <si>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</si>
  <si>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</si>
  <si>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</si>
  <si>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</si>
  <si>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</si>
  <si>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</si>
  <si>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</si>
  <si>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</si>
  <si>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</si>
  <si>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</si>
  <si>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</si>
  <si>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</si>
  <si>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</si>
  <si>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</si>
  <si>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</si>
  <si>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</si>
  <si>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</si>
  <si>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</si>
  <si>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</si>
  <si>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</si>
  <si>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</si>
  <si>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</si>
  <si>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</si>
  <si>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</si>
  <si>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</si>
  <si>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</si>
  <si>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</si>
  <si>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</si>
  <si>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</si>
  <si>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</si>
  <si>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</si>
  <si>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</si>
  <si>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</si>
  <si>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</si>
  <si>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</si>
  <si>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</si>
  <si>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</si>
  <si>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</si>
  <si>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</si>
  <si>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</si>
  <si>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</si>
  <si>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</si>
  <si>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</si>
  <si>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</si>
  <si>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</si>
  <si>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</si>
  <si>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</si>
  <si>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</si>
  <si>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</si>
  <si>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</si>
  <si>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</si>
  <si>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</si>
  <si>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</si>
  <si>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</si>
  <si>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</si>
  <si>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</si>
  <si>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</si>
  <si>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</si>
  <si>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</si>
  <si>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</si>
  <si>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</si>
  <si>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</si>
  <si>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</si>
  <si>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</si>
  <si>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</si>
  <si>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</si>
  <si>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</si>
  <si>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</si>
  <si>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</si>
  <si>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</si>
  <si>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</si>
  <si>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</si>
  <si>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</si>
  <si>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</si>
  <si>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</si>
  <si>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</si>
  <si>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</si>
  <si>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</si>
  <si>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</si>
  <si>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</si>
  <si>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</si>
  <si>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</si>
  <si>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</si>
  <si>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</si>
  <si>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</si>
  <si>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</si>
  <si>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</si>
  <si>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</si>
  <si>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</si>
  <si>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</si>
  <si>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</si>
  <si>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</si>
  <si>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</si>
  <si>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</si>
  <si>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</si>
  <si>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</si>
  <si>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</si>
  <si>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</si>
  <si>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</si>
  <si>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</si>
  <si>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</si>
  <si>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</si>
  <si>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</si>
  <si>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</si>
  <si>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</si>
  <si>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</si>
  <si>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</si>
  <si>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</si>
  <si>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</si>
  <si>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</si>
  <si>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</si>
  <si>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</si>
  <si>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</si>
  <si>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</si>
  <si>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</si>
  <si>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</si>
  <si>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</si>
  <si>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</si>
  <si>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</si>
  <si>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</si>
  <si>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</si>
  <si>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</si>
  <si>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</si>
  <si>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</si>
  <si>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</si>
  <si>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</si>
  <si>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</si>
  <si>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</si>
  <si>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</si>
  <si>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</si>
  <si>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</si>
  <si>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</si>
  <si>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</si>
  <si>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</si>
  <si>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</si>
  <si>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</si>
  <si>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</si>
  <si>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</si>
  <si>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</si>
  <si>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</si>
  <si>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</si>
  <si>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</si>
  <si>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</si>
  <si>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</si>
  <si>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</si>
  <si>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</si>
  <si>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</si>
  <si>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</si>
  <si>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</si>
  <si>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</si>
  <si>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</si>
  <si>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</si>
  <si>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</si>
  <si>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</si>
  <si>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</si>
  <si>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</si>
  <si>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</si>
  <si>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</si>
  <si>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</si>
  <si>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</si>
  <si>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</si>
  <si>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</si>
  <si>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</si>
  <si>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</si>
  <si>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</si>
  <si>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</si>
  <si>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</si>
  <si>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</si>
  <si>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</si>
  <si>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</si>
  <si>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</si>
  <si>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</si>
  <si>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</si>
  <si>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</si>
  <si>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</si>
  <si>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</si>
  <si>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</si>
  <si>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</si>
  <si>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</si>
  <si>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</si>
  <si>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</si>
  <si>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</si>
  <si>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</si>
  <si>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</si>
  <si>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</si>
  <si>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</si>
  <si>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</si>
  <si>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</si>
  <si>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</si>
  <si>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</si>
  <si>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</si>
  <si>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</si>
  <si>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</si>
  <si>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</si>
  <si>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</si>
  <si>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</si>
  <si>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</si>
  <si>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</si>
  <si>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</si>
  <si>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</si>
  <si>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</si>
  <si>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</si>
  <si>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</si>
  <si>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</si>
  <si>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</si>
  <si>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</si>
  <si>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</si>
  <si>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</si>
  <si>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</si>
  <si>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</si>
  <si>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</si>
  <si>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</si>
  <si>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</si>
  <si>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</si>
  <si>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</si>
  <si>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</si>
  <si>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</si>
  <si>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</si>
  <si>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</si>
  <si>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</si>
  <si>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</si>
  <si>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</si>
  <si>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</si>
  <si>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</si>
  <si>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</si>
  <si>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</si>
  <si>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</si>
  <si>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</si>
  <si>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</si>
  <si>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</si>
  <si>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</si>
  <si>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</si>
  <si>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</si>
  <si>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</si>
  <si>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</si>
  <si>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</si>
  <si>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</si>
  <si>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</si>
  <si>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</si>
  <si>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</si>
  <si>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</si>
  <si>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</si>
  <si>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</si>
  <si>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</si>
  <si>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</si>
  <si>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</si>
  <si>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</si>
  <si>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</si>
  <si>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</si>
  <si>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</si>
  <si>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</si>
  <si>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</si>
  <si>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</si>
  <si>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</si>
  <si>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</si>
  <si>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</si>
  <si>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</si>
  <si>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</si>
  <si>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</si>
  <si>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</si>
  <si>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</si>
  <si>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</si>
  <si>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</si>
  <si>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</si>
  <si>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</si>
  <si>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</si>
  <si>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</si>
  <si>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</si>
  <si>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</si>
  <si>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</si>
  <si>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</si>
  <si>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</si>
  <si>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</si>
  <si>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</si>
  <si>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</si>
  <si>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</si>
  <si>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</si>
  <si>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</si>
  <si>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</si>
  <si>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</si>
  <si>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</si>
  <si>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</si>
  <si>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</si>
  <si>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</si>
  <si>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</si>
  <si>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</si>
  <si>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</si>
  <si>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</si>
  <si>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</si>
  <si>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</si>
  <si>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</si>
  <si>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</si>
  <si>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</si>
  <si>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</si>
  <si>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</si>
  <si>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</si>
  <si>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</si>
  <si>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</si>
  <si>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</si>
  <si>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</si>
  <si>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</si>
  <si>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</si>
  <si>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</si>
  <si>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</si>
  <si>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</si>
  <si>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</si>
  <si>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</si>
  <si>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</si>
  <si>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</si>
  <si>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</si>
  <si>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</si>
  <si>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</si>
  <si>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</si>
  <si>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</si>
  <si>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</si>
  <si>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</si>
  <si>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</si>
  <si>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</si>
  <si>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</si>
  <si>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</si>
  <si>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</si>
  <si>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</si>
  <si>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</si>
  <si>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</si>
  <si>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</si>
  <si>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</si>
  <si>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</si>
  <si>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</si>
  <si>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</si>
  <si>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</si>
  <si>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</si>
  <si>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</si>
  <si>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</si>
  <si>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</si>
  <si>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</si>
  <si>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</si>
  <si>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</si>
  <si>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</si>
  <si>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</si>
  <si>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</si>
  <si>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</si>
  <si>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</si>
  <si>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</si>
  <si>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</si>
  <si>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</si>
  <si>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</si>
  <si>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</si>
  <si>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</si>
  <si>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</si>
  <si>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</si>
  <si>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</si>
  <si>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</si>
  <si>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</si>
  <si>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</si>
  <si>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</si>
  <si>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</si>
  <si>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</si>
  <si>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</si>
  <si>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</si>
  <si>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</si>
  <si>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</si>
  <si>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</si>
  <si>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</si>
  <si>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</si>
  <si>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</si>
  <si>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</si>
  <si>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</si>
  <si>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</si>
  <si>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</si>
  <si>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</si>
  <si>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</si>
  <si>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</si>
  <si>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</si>
  <si>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</si>
  <si>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</si>
  <si>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</si>
  <si>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</si>
  <si>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</si>
  <si>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</si>
  <si>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</si>
  <si>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</si>
  <si>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</si>
  <si>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</si>
  <si>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</si>
  <si>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</si>
  <si>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</si>
  <si>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</si>
  <si>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</si>
  <si>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</si>
  <si>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</si>
  <si>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</si>
  <si>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</si>
  <si>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</si>
  <si>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</si>
  <si>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</si>
  <si>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</si>
  <si>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</si>
  <si>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</si>
  <si>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</si>
  <si>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</si>
  <si>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</si>
  <si>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</si>
  <si>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</si>
  <si>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</si>
  <si>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</si>
  <si>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</si>
  <si>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</si>
  <si>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</si>
  <si>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</si>
  <si>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</si>
  <si>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</si>
  <si>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</si>
  <si>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</si>
  <si>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</si>
  <si>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</si>
  <si>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</si>
  <si>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</si>
  <si>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</si>
  <si>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</si>
  <si>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</si>
  <si>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</si>
  <si>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</si>
  <si>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</si>
  <si>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</si>
  <si>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</si>
  <si>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</si>
  <si>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</si>
  <si>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</si>
  <si>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</si>
  <si>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</si>
  <si>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</si>
  <si>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</si>
  <si>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</si>
  <si>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</si>
  <si>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</si>
  <si>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</si>
  <si>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</si>
  <si>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</si>
  <si>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</si>
  <si>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</si>
  <si>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</si>
  <si>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</si>
  <si>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</si>
  <si>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</si>
  <si>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</si>
  <si>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</si>
  <si>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</si>
  <si>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</si>
  <si>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</si>
  <si>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</si>
  <si>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</si>
  <si>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</si>
  <si>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</si>
  <si>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</si>
  <si>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</si>
  <si>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</si>
  <si>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</si>
  <si>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</si>
  <si>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</si>
  <si>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</si>
  <si>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</si>
  <si>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</si>
  <si>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</si>
  <si>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</si>
  <si>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</si>
  <si>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</si>
  <si>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</si>
  <si>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</si>
  <si>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</si>
  <si>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</si>
  <si>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</si>
  <si>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</si>
  <si>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</si>
  <si>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</si>
  <si>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</si>
  <si>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</si>
  <si>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</si>
  <si>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</si>
  <si>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</si>
  <si>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</si>
  <si>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</si>
  <si>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</si>
  <si>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</si>
  <si>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</si>
  <si>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</si>
  <si>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</si>
  <si>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</si>
  <si>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</si>
  <si>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</si>
  <si>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</si>
  <si>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</si>
  <si>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</si>
  <si>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</si>
  <si>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</si>
  <si>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</si>
  <si>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</si>
  <si>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</si>
  <si>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</si>
  <si>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</si>
  <si>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</si>
  <si>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</si>
  <si>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</si>
  <si>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</si>
  <si>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</si>
  <si>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</si>
  <si>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</si>
  <si>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</si>
  <si>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</si>
  <si>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</si>
  <si>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</si>
  <si>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</si>
  <si>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</si>
  <si>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</si>
  <si>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</si>
  <si>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</si>
  <si>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</si>
  <si>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</si>
  <si>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</si>
  <si>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</si>
  <si>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</si>
  <si>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</si>
  <si>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</si>
  <si>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</si>
  <si>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</si>
  <si>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</si>
  <si>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</si>
  <si>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</si>
  <si>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</si>
  <si>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</si>
  <si>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</si>
  <si>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</si>
  <si>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</si>
  <si>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</si>
  <si>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</si>
  <si>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</si>
  <si>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</si>
  <si>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</si>
  <si>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</si>
  <si>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</si>
  <si>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</si>
  <si>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</si>
  <si>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</si>
  <si>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</si>
  <si>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</si>
  <si>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</si>
  <si>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</si>
  <si>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</si>
  <si>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</si>
  <si>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</si>
  <si>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</si>
  <si>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</si>
  <si>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</si>
  <si>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</si>
  <si>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</si>
  <si>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</si>
  <si>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</si>
  <si>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</si>
  <si>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</si>
  <si>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</si>
  <si>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</si>
  <si>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</si>
  <si>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</si>
  <si>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</si>
  <si>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</si>
  <si>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</si>
  <si>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</si>
  <si>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</si>
  <si>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</si>
  <si>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</si>
  <si>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</si>
  <si>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</si>
  <si>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</si>
  <si>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</si>
  <si>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</si>
  <si>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</si>
  <si>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</si>
  <si>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</si>
  <si>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</si>
  <si>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</si>
  <si>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</si>
  <si>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</si>
  <si>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</si>
  <si>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</si>
  <si>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</si>
  <si>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</si>
  <si>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</si>
  <si>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</si>
  <si>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</si>
  <si>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</si>
  <si>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</si>
  <si>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</si>
  <si>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</si>
  <si>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</si>
  <si>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</si>
  <si>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</si>
  <si>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</si>
  <si>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</si>
  <si>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</si>
  <si>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</si>
  <si>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</si>
  <si>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</si>
  <si>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</si>
  <si>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</si>
  <si>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</si>
  <si>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</si>
  <si>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</si>
  <si>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</si>
  <si>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</si>
  <si>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</si>
  <si>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</si>
  <si>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</si>
  <si>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</si>
  <si>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</si>
  <si>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</si>
  <si>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</si>
  <si>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</si>
  <si>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</si>
  <si>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</si>
  <si>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</si>
  <si>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</si>
  <si>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</si>
  <si>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</si>
  <si>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</si>
  <si>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</si>
  <si>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</si>
  <si>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</si>
  <si>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</si>
  <si>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</si>
  <si>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</si>
  <si>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</si>
  <si>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</si>
  <si>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</si>
  <si>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</si>
  <si>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</si>
  <si>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</si>
  <si>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</si>
  <si>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</si>
  <si>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</si>
  <si>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</si>
  <si>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</si>
  <si>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</si>
  <si>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</si>
  <si>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</si>
  <si>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</si>
  <si>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</si>
  <si>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</si>
  <si>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</si>
  <si>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</si>
  <si>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</si>
  <si>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</si>
  <si>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</si>
  <si>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</si>
  <si>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</si>
  <si>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</si>
  <si>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</si>
  <si>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</si>
  <si>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</si>
  <si>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</si>
  <si>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</si>
  <si>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</si>
  <si>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</si>
  <si>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</si>
  <si>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</si>
  <si>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</si>
  <si>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</si>
  <si>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</si>
  <si>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</si>
  <si>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</si>
  <si>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</si>
  <si>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</si>
  <si>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</si>
  <si>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</si>
  <si>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</si>
  <si>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</si>
  <si>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</si>
  <si>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</si>
  <si>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</si>
  <si>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</si>
  <si>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</si>
  <si>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</si>
  <si>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</si>
  <si>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</si>
  <si>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</si>
  <si>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</si>
  <si>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</si>
  <si>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</si>
  <si>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</si>
  <si>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</si>
  <si>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</si>
  <si>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</si>
  <si>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</si>
  <si>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</si>
  <si>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</si>
  <si>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</si>
  <si>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</si>
  <si>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</si>
  <si>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</si>
  <si>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</si>
  <si>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</si>
  <si>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</si>
  <si>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</si>
  <si>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</si>
  <si>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</si>
  <si>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</si>
  <si>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</si>
  <si>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</si>
  <si>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</si>
  <si>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</si>
  <si>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</si>
  <si>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</si>
  <si>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</si>
  <si>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</si>
  <si>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</si>
  <si>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</si>
  <si>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</si>
  <si>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</si>
  <si>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</si>
  <si>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</si>
  <si>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</si>
  <si>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</si>
  <si>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</si>
  <si>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</si>
  <si>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</si>
  <si>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</si>
  <si>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</si>
  <si>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</si>
  <si>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</si>
  <si>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</si>
  <si>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</si>
  <si>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</si>
  <si>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</si>
  <si>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</si>
  <si>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</si>
  <si>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</si>
  <si>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</si>
  <si>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</si>
  <si>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</si>
  <si>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</si>
  <si>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</si>
  <si>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</si>
  <si>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</si>
  <si>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</si>
  <si>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</si>
  <si>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</si>
  <si>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</si>
  <si>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</si>
  <si>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</si>
  <si>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</si>
  <si>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</si>
  <si>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</si>
  <si>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</si>
  <si>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</si>
  <si>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</si>
  <si>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</si>
  <si>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</si>
  <si>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</si>
  <si>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</si>
  <si>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</si>
  <si>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</si>
  <si>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</si>
  <si>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</si>
  <si>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</si>
  <si>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</si>
  <si>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</si>
  <si>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</si>
  <si>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</si>
  <si>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</si>
  <si>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</si>
  <si>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</si>
  <si>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</si>
  <si>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</si>
  <si>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</si>
  <si>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</si>
  <si>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</si>
  <si>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</si>
  <si>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</si>
  <si>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</si>
  <si>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</si>
  <si>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</si>
  <si>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</si>
  <si>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</si>
  <si>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</si>
  <si>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</si>
  <si>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</si>
  <si>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</si>
  <si>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</si>
  <si>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</si>
  <si>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</si>
  <si>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</si>
  <si>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</si>
  <si>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</si>
  <si>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</si>
  <si>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</si>
  <si>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</si>
  <si>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</si>
  <si>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</si>
  <si>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</si>
  <si>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</si>
  <si>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</si>
  <si>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</si>
  <si>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</si>
  <si>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</si>
  <si>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</si>
  <si>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</si>
  <si>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</si>
  <si>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</si>
  <si>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</si>
  <si>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</si>
  <si>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</si>
  <si>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</si>
  <si>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</si>
  <si>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</si>
  <si>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</si>
  <si>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</si>
  <si>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</si>
  <si>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</si>
  <si>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</si>
  <si>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</si>
  <si>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</si>
  <si>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</si>
  <si>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</si>
  <si>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</si>
  <si>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</si>
  <si>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</si>
  <si>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</si>
  <si>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</si>
  <si>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</si>
  <si>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</si>
  <si>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</si>
  <si>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</si>
  <si>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</si>
  <si>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</si>
  <si>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</si>
  <si>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</si>
  <si>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</si>
  <si>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</si>
  <si>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</si>
  <si>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</si>
  <si>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</si>
  <si>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</si>
  <si>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</si>
  <si>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</si>
  <si>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</si>
  <si>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</si>
  <si>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</si>
  <si>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</si>
  <si>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</si>
  <si>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</si>
  <si>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</si>
  <si>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</si>
  <si>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</si>
  <si>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</si>
  <si>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</si>
  <si>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</si>
  <si>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</si>
  <si>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</si>
  <si>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</si>
  <si>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</si>
  <si>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</si>
  <si>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</si>
  <si>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</si>
  <si>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</si>
  <si>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</si>
  <si>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</si>
  <si>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</si>
  <si>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</si>
  <si>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</si>
  <si>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</si>
  <si>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</si>
  <si>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</si>
  <si>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</si>
  <si>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</si>
  <si>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</si>
  <si>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</si>
  <si>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</si>
  <si>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</si>
  <si>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</si>
  <si>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</si>
  <si>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</si>
  <si>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</si>
  <si>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</si>
  <si>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</si>
  <si>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</si>
  <si>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</si>
  <si>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</si>
  <si>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</si>
  <si>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</si>
  <si>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</si>
  <si>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</si>
  <si>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</si>
  <si>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</si>
  <si>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</si>
  <si>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</si>
  <si>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</si>
  <si>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</si>
  <si>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</si>
  <si>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</si>
  <si>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</si>
  <si>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</si>
  <si>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</si>
  <si>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</si>
  <si>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</si>
  <si>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</si>
  <si>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</si>
  <si>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</si>
  <si>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</si>
  <si>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</si>
  <si>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</si>
  <si>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</si>
  <si>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</si>
  <si>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</si>
  <si>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</si>
  <si>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</si>
  <si>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</si>
  <si>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</si>
  <si>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</si>
  <si>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</si>
  <si>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</si>
  <si>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</si>
  <si>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</si>
  <si>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</si>
  <si>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</si>
  <si>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</si>
  <si>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</si>
  <si>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</si>
  <si>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</si>
  <si>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</si>
  <si>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</si>
  <si>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</si>
  <si>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</si>
  <si>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</si>
  <si>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</si>
  <si>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</si>
  <si>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</si>
  <si>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</si>
  <si>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</si>
  <si>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</si>
  <si>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</si>
  <si>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</si>
  <si>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</si>
  <si>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</si>
  <si>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</si>
  <si>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</si>
  <si>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</si>
  <si>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</si>
  <si>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</si>
  <si>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</si>
  <si>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</si>
  <si>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</si>
  <si>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</si>
  <si>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</si>
  <si>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</si>
  <si>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</si>
  <si>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</si>
  <si>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</si>
  <si>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</si>
  <si>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</si>
  <si>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</si>
  <si>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</si>
  <si>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</si>
  <si>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</si>
  <si>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</si>
  <si>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</si>
  <si>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</si>
  <si>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</si>
  <si>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</si>
  <si>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</si>
  <si>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</si>
  <si>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</si>
  <si>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</si>
  <si>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</si>
  <si>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</si>
  <si>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</si>
  <si>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</si>
  <si>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</si>
  <si>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</si>
  <si>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</si>
  <si>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</si>
  <si>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</si>
  <si>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</si>
  <si>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</si>
  <si>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</si>
  <si>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</si>
  <si>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</si>
  <si>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</si>
  <si>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</si>
  <si>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</si>
  <si>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</si>
  <si>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</si>
  <si>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</si>
  <si>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</si>
  <si>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</si>
  <si>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</si>
  <si>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</si>
  <si>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</si>
  <si>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</si>
  <si>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</si>
  <si>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</si>
  <si>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</si>
  <si>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</si>
  <si>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</si>
  <si>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</si>
  <si>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</si>
  <si>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</si>
  <si>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</si>
  <si>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</si>
  <si>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</si>
  <si>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</si>
  <si>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</si>
  <si>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</si>
  <si>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</si>
  <si>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</si>
  <si>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</si>
  <si>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</si>
  <si>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</si>
  <si>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</si>
  <si>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</si>
  <si>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</si>
  <si>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</si>
  <si>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</si>
  <si>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</si>
  <si>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</si>
  <si>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</si>
  <si>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</si>
  <si>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</si>
  <si>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</si>
  <si>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</si>
  <si>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</si>
  <si>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</si>
  <si>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</si>
  <si>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</si>
  <si>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</si>
  <si>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</si>
  <si>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</si>
  <si>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</si>
  <si>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</si>
  <si>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</si>
  <si>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</si>
  <si>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</si>
  <si>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</si>
  <si>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</si>
  <si>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</si>
  <si>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</si>
  <si>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</si>
  <si>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</si>
  <si>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</si>
  <si>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</si>
  <si>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</si>
  <si>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</si>
  <si>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</si>
  <si>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</si>
  <si>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</si>
  <si>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</si>
  <si>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</si>
  <si>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</si>
  <si>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</si>
  <si>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</si>
  <si>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</si>
  <si>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</si>
  <si>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</si>
  <si>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</si>
  <si>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</si>
  <si>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</si>
  <si>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</si>
  <si>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</si>
  <si>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</si>
  <si>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</si>
  <si>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</si>
  <si>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</si>
  <si>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</si>
  <si>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</si>
  <si>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</si>
  <si>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</si>
  <si>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</si>
  <si>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</si>
  <si>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</si>
  <si>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</si>
  <si>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</si>
  <si>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</si>
  <si>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</si>
  <si>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</si>
  <si>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</si>
  <si>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</si>
  <si>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</si>
  <si>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</si>
  <si>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</si>
  <si>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</si>
  <si>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</si>
  <si>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</si>
  <si>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</si>
  <si>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</si>
  <si>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</si>
  <si>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</si>
  <si>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</si>
  <si>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</si>
  <si>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</si>
  <si>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</si>
  <si>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</si>
  <si>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</si>
  <si>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</si>
  <si>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</si>
  <si>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</si>
  <si>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</si>
  <si>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</si>
  <si>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</si>
  <si>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</si>
  <si>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</si>
  <si>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</si>
  <si>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</si>
  <si>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</si>
  <si>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</si>
  <si>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</si>
  <si>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</si>
  <si>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</si>
  <si>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</si>
  <si>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</si>
  <si>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</si>
  <si>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</si>
  <si>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</si>
  <si>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</si>
  <si>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</si>
  <si>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</si>
  <si>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</si>
  <si>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</si>
  <si>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</si>
  <si>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</si>
  <si>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</si>
  <si>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</si>
  <si>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</si>
  <si>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</si>
  <si>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</si>
  <si>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</si>
  <si>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</si>
  <si>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</si>
  <si>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</si>
  <si>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</si>
  <si>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</si>
  <si>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</si>
  <si>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</si>
  <si>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</si>
  <si>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</si>
  <si>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</si>
  <si>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</si>
  <si>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</si>
  <si>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</si>
  <si>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</si>
  <si>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</si>
  <si>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</si>
  <si>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</si>
  <si>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</si>
  <si>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</si>
  <si>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</si>
  <si>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</si>
  <si>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</si>
  <si>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</si>
  <si>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</si>
  <si>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</si>
  <si>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</si>
  <si>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</si>
  <si>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</si>
  <si>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</si>
  <si>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</si>
  <si>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</si>
  <si>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</si>
  <si>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</si>
  <si>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</si>
  <si>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</si>
  <si>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</si>
  <si>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</si>
  <si>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</si>
  <si>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</si>
  <si>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</si>
  <si>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</si>
  <si>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</si>
  <si>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</si>
  <si>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</si>
  <si>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</si>
  <si>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</si>
  <si>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</si>
  <si>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</si>
  <si>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</si>
  <si>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</si>
  <si>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</si>
  <si>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</si>
  <si>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</si>
  <si>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</si>
  <si>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</si>
  <si>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</si>
  <si>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</si>
  <si>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</si>
  <si>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</si>
  <si>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</si>
  <si>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</si>
  <si>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</si>
  <si>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</si>
  <si>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</si>
  <si>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</si>
  <si>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</si>
  <si>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</si>
  <si>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</si>
  <si>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</si>
  <si>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</si>
  <si>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</si>
  <si>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</si>
  <si>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</si>
  <si>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</si>
  <si>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</si>
  <si>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</si>
  <si>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</si>
  <si>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</si>
  <si>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</si>
  <si>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</si>
  <si>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</si>
  <si>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</si>
  <si>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</si>
  <si>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</si>
  <si>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</si>
  <si>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</si>
  <si>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</si>
  <si>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</si>
  <si>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</si>
  <si>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</si>
  <si>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</si>
  <si>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</si>
  <si>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</si>
  <si>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</si>
  <si>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</si>
  <si>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</si>
  <si>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</si>
  <si>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</si>
  <si>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</si>
  <si>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</si>
  <si>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</si>
  <si>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</si>
  <si>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</si>
  <si>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</si>
  <si>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</si>
  <si>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</si>
  <si>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</si>
  <si>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</si>
  <si>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</si>
  <si>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</si>
  <si>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</si>
  <si>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</si>
  <si>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</si>
  <si>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</si>
  <si>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</si>
  <si>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</si>
  <si>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</si>
  <si>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</si>
  <si>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</si>
  <si>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</si>
  <si>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</si>
  <si>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</si>
  <si>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</si>
  <si>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</si>
  <si>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</si>
  <si>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</si>
  <si>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</si>
  <si>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</si>
  <si>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</si>
  <si>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</si>
  <si>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</si>
  <si>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</si>
  <si>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</si>
  <si>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</si>
  <si>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</si>
  <si>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</si>
  <si>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</si>
  <si>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</si>
  <si>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</si>
  <si>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</si>
  <si>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</si>
  <si>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</si>
  <si>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</si>
  <si>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</si>
  <si>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</si>
  <si>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</si>
  <si>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</si>
  <si>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</si>
  <si>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</si>
  <si>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</si>
  <si>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</si>
  <si>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</si>
  <si>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</si>
  <si>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</si>
  <si>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</si>
  <si>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</si>
  <si>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</si>
  <si>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</si>
  <si>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</si>
  <si>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</si>
  <si>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</si>
  <si>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</si>
  <si>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</si>
  <si>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</si>
  <si>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</si>
  <si>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</si>
  <si>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</si>
  <si>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</si>
  <si>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</si>
  <si>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</si>
  <si>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</si>
  <si>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</si>
  <si>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</si>
  <si>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</si>
  <si>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</si>
  <si>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</si>
  <si>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</si>
  <si>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</si>
  <si>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</si>
  <si>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</si>
  <si>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</si>
  <si>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</si>
  <si>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</si>
  <si>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</si>
  <si>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</si>
  <si>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</si>
  <si>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</si>
  <si>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</si>
  <si>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</si>
  <si>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</si>
  <si>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</si>
  <si>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</si>
  <si>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</si>
  <si>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</si>
  <si>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</si>
  <si>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</si>
  <si>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</si>
  <si>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</si>
  <si>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</si>
  <si>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</si>
  <si>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</si>
  <si>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</si>
  <si>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</si>
  <si>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</si>
  <si>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</si>
  <si>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</si>
  <si>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</si>
  <si>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</si>
  <si>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</si>
  <si>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</si>
  <si>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</si>
  <si>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</si>
  <si>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</si>
  <si>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</si>
  <si>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</si>
  <si>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</si>
  <si>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</si>
  <si>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</si>
  <si>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</si>
  <si>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</si>
  <si>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</si>
  <si>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</si>
  <si>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</si>
  <si>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</si>
  <si>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</si>
  <si>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</si>
  <si>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</si>
  <si>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</si>
  <si>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</si>
  <si>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</si>
  <si>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</si>
  <si>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</si>
  <si>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</si>
  <si>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</si>
  <si>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</si>
  <si>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</si>
  <si>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</si>
  <si>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</si>
  <si>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</si>
  <si>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</si>
  <si>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</si>
  <si>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</si>
  <si>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</si>
  <si>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</si>
  <si>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</si>
  <si>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</si>
  <si>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</si>
  <si>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</si>
  <si>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</si>
  <si>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</si>
  <si>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</si>
  <si>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</si>
  <si>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</si>
  <si>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</si>
  <si>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</si>
  <si>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</si>
  <si>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</si>
  <si>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</si>
  <si>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</si>
  <si>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</si>
  <si>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</si>
  <si>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</si>
  <si>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</si>
  <si>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</si>
  <si>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</si>
  <si>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</si>
  <si>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</si>
  <si>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</si>
  <si>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</si>
  <si>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</si>
  <si>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</si>
  <si>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</si>
  <si>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</si>
  <si>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</si>
  <si>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</si>
  <si>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</si>
  <si>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</si>
  <si>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</si>
  <si>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</si>
  <si>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</si>
  <si>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</si>
  <si>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</si>
  <si>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</si>
  <si>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</si>
  <si>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</si>
  <si>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</si>
  <si>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</si>
  <si>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</si>
  <si>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</si>
  <si>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</si>
  <si>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</si>
  <si>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</si>
  <si>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</si>
  <si>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</si>
  <si>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</si>
  <si>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</si>
  <si>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</si>
  <si>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</si>
  <si>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</si>
  <si>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</si>
  <si>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</si>
  <si>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</si>
  <si>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</si>
  <si>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</si>
  <si>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</si>
  <si>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</si>
  <si>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</si>
  <si>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</si>
  <si>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</si>
  <si>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</si>
  <si>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</si>
  <si>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</si>
  <si>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</si>
  <si>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</si>
  <si>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</si>
  <si>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</si>
  <si>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</si>
  <si>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</si>
  <si>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</si>
  <si>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</si>
  <si>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</si>
  <si>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</si>
  <si>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</si>
  <si>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</si>
  <si>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</si>
  <si>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</si>
  <si>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</si>
  <si>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</si>
  <si>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</si>
  <si>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</si>
  <si>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</si>
  <si>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</si>
  <si>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</si>
  <si>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</si>
  <si>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</si>
  <si>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</si>
  <si>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</si>
  <si>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</si>
  <si>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</si>
  <si>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</si>
  <si>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</si>
  <si>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</si>
  <si>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</si>
  <si>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</si>
  <si>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</si>
  <si>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</si>
  <si>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</si>
  <si>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</si>
  <si>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</si>
  <si>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</si>
  <si>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</si>
  <si>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</si>
  <si>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</si>
  <si>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</si>
  <si>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</si>
  <si>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</si>
  <si>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</si>
  <si>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</si>
  <si>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</si>
  <si>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</si>
  <si>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</si>
  <si>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</si>
  <si>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</si>
  <si>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</si>
  <si>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</si>
  <si>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</si>
  <si>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</si>
  <si>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</si>
  <si>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</si>
  <si>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</si>
  <si>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</si>
  <si>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</si>
  <si>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</si>
  <si>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</si>
  <si>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</si>
  <si>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</si>
  <si>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</si>
  <si>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</si>
  <si>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</si>
  <si>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</si>
  <si>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</si>
  <si>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</si>
  <si>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</si>
  <si>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</si>
  <si>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</si>
  <si>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</si>
  <si>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</si>
  <si>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</si>
  <si>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</si>
  <si>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</si>
  <si>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</si>
  <si>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</si>
  <si>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</si>
  <si>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</si>
  <si>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</si>
  <si>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</si>
  <si>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</si>
  <si>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</si>
  <si>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</si>
  <si>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</si>
  <si>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</si>
  <si>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</si>
  <si>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</si>
  <si>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</si>
  <si>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</si>
  <si>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</si>
  <si>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</si>
  <si>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</si>
  <si>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</si>
  <si>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</si>
  <si>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</si>
  <si>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</si>
  <si>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</si>
  <si>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</si>
  <si>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</si>
  <si>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</si>
  <si>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</si>
  <si>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</si>
  <si>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</si>
  <si>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</si>
  <si>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</si>
  <si>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</si>
  <si>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</si>
  <si>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</si>
  <si>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</si>
  <si>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</si>
  <si>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</si>
  <si>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</si>
  <si>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</si>
  <si>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</si>
  <si>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</si>
  <si>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</si>
  <si>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</si>
  <si>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</si>
  <si>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</si>
  <si>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</si>
  <si>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</si>
  <si>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</si>
  <si>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</si>
  <si>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</si>
  <si>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</si>
  <si>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</si>
  <si>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</si>
  <si>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</si>
  <si>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</si>
  <si>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</si>
  <si>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</si>
  <si>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</si>
  <si>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</si>
  <si>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</si>
  <si>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</si>
  <si>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</si>
  <si>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</si>
  <si>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</si>
  <si>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</si>
  <si>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</si>
  <si>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</si>
  <si>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</si>
  <si>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</si>
  <si>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</si>
  <si>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</si>
  <si>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</si>
  <si>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</si>
  <si>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</si>
  <si>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</si>
  <si>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</si>
  <si>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</si>
  <si>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</si>
  <si>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</si>
  <si>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</si>
  <si>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</si>
  <si>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</si>
  <si>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</si>
  <si>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</si>
  <si>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</si>
  <si>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</si>
  <si>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</si>
  <si>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</si>
  <si>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</si>
  <si>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</si>
  <si>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</si>
  <si>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</si>
  <si>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</si>
  <si>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</si>
  <si>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</si>
  <si>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</si>
  <si>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</si>
  <si>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</si>
  <si>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</si>
  <si>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</si>
  <si>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</si>
  <si>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</si>
  <si>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</si>
  <si>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</si>
  <si>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</si>
  <si>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</si>
  <si>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</si>
  <si>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</si>
  <si>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</si>
  <si>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</si>
  <si>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</si>
  <si>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</si>
  <si>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</si>
  <si>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</si>
  <si>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</si>
  <si>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</si>
  <si>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</si>
  <si>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</si>
  <si>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</si>
  <si>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</si>
  <si>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</si>
  <si>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</si>
  <si>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</si>
  <si>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</si>
  <si>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</si>
  <si>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</si>
  <si>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</si>
  <si>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</si>
  <si>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</si>
  <si>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</si>
  <si>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</si>
  <si>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</si>
  <si>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</si>
  <si>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</si>
  <si>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</si>
  <si>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</si>
  <si>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</si>
  <si>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</si>
  <si>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</si>
  <si>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</si>
  <si>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</si>
  <si>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</si>
  <si>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</si>
  <si>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</si>
  <si>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</si>
  <si>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</si>
  <si>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</si>
  <si>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</si>
  <si>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</si>
  <si>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</si>
  <si>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</si>
  <si>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</si>
  <si>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</si>
  <si>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</si>
  <si>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</si>
  <si>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</si>
  <si>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</si>
  <si>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</si>
  <si>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</si>
  <si>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</si>
  <si>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</si>
  <si>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</si>
  <si>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</si>
  <si>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</si>
  <si>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</si>
  <si>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</si>
  <si>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</si>
  <si>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</si>
  <si>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</si>
  <si>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</si>
  <si>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</si>
  <si>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</si>
  <si>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</si>
  <si>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</si>
  <si>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</si>
  <si>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</si>
  <si>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</si>
  <si>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</si>
  <si>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</si>
  <si>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</si>
  <si>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</si>
  <si>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</si>
  <si>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</si>
  <si>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</si>
  <si>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</si>
  <si>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</si>
  <si>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</si>
  <si>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</si>
  <si>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</si>
  <si>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</si>
  <si>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</si>
  <si>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</si>
  <si>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</si>
  <si>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</si>
  <si>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</si>
  <si>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</si>
  <si>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</si>
  <si>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</si>
  <si>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</si>
  <si>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</si>
  <si>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</si>
  <si>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</si>
  <si>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</si>
  <si>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</si>
  <si>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</si>
  <si>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</si>
  <si>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</si>
  <si>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</si>
  <si>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</si>
  <si>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</si>
  <si>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</si>
  <si>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</si>
  <si>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</si>
  <si>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</si>
  <si>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</si>
  <si>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</si>
  <si>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</si>
  <si>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</si>
  <si>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</si>
  <si>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</si>
  <si>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</si>
  <si>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</si>
  <si>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</si>
  <si>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</si>
  <si>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</si>
  <si>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</si>
  <si>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</si>
  <si>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</si>
  <si>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</si>
  <si>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</si>
  <si>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</si>
  <si>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</si>
  <si>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</si>
  <si>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</si>
  <si>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</si>
  <si>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</si>
  <si>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</si>
  <si>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</si>
  <si>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</si>
  <si>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</si>
  <si>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</si>
  <si>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</si>
  <si>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</si>
  <si>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</si>
  <si>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</si>
  <si>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</si>
  <si>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</si>
  <si>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</si>
  <si>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</si>
  <si>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</si>
  <si>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</si>
  <si>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</si>
  <si>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</si>
  <si>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</si>
  <si>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</si>
  <si>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</si>
  <si>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</si>
  <si>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</si>
  <si>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</si>
  <si>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</si>
  <si>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</si>
  <si>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</si>
  <si>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</si>
  <si>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</si>
  <si>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</si>
  <si>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</si>
  <si>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</si>
  <si>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</si>
  <si>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</si>
  <si>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</si>
  <si>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</si>
  <si>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</si>
  <si>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</si>
  <si>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</si>
  <si>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</si>
  <si>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</si>
  <si>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</si>
  <si>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</si>
  <si>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</si>
  <si>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</si>
  <si>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</si>
  <si>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</si>
  <si>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</si>
  <si>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</si>
  <si>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</si>
  <si>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</si>
  <si>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</si>
  <si>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</si>
  <si>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</si>
  <si>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</si>
  <si>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</si>
  <si>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</si>
  <si>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</si>
  <si>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</si>
  <si>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</si>
  <si>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</si>
  <si>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</si>
  <si>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</si>
  <si>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</si>
  <si>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</si>
  <si>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</si>
  <si>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</si>
  <si>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</si>
  <si>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</si>
  <si>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</si>
  <si>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</si>
  <si>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</si>
  <si>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</si>
  <si>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</si>
  <si>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</si>
  <si>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</si>
  <si>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</si>
  <si>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</si>
  <si>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</si>
  <si>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</si>
  <si>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</si>
  <si>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</si>
  <si>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</si>
  <si>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</si>
  <si>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</si>
  <si>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</si>
  <si>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</si>
  <si>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</si>
  <si>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</si>
  <si>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</si>
  <si>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</si>
  <si>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</si>
  <si>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</si>
  <si>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</si>
  <si>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</si>
  <si>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</si>
  <si>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</si>
  <si>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</si>
  <si>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</si>
  <si>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</si>
  <si>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</si>
  <si>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</si>
  <si>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</si>
  <si>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</si>
  <si>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</si>
  <si>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</si>
  <si>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</si>
  <si>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</si>
  <si>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</si>
  <si>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</si>
  <si>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</si>
  <si>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</si>
  <si>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</si>
  <si>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</si>
  <si>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</si>
  <si>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</si>
  <si>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</si>
  <si>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</si>
  <si>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</si>
  <si>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</si>
  <si>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</si>
  <si>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</si>
  <si>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</si>
  <si>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</si>
  <si>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</si>
  <si>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</si>
  <si>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</si>
  <si>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</si>
  <si>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</si>
  <si>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</si>
  <si>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</si>
  <si>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</si>
  <si>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</si>
  <si>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</si>
  <si>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</si>
  <si>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</si>
  <si>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</si>
  <si>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</si>
  <si>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</si>
  <si>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</si>
  <si>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</si>
  <si>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</si>
  <si>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</si>
  <si>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</si>
  <si>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</si>
  <si>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</si>
  <si>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</si>
  <si>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</si>
  <si>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</si>
  <si>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</si>
  <si>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</si>
  <si>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</si>
  <si>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</si>
  <si>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</si>
  <si>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</si>
  <si>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</si>
  <si>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</si>
  <si>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</si>
  <si>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</si>
  <si>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</si>
  <si>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</si>
  <si>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</si>
  <si>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</si>
  <si>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</si>
  <si>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</si>
  <si>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</si>
  <si>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</si>
  <si>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</si>
  <si>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</si>
  <si>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</si>
  <si>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</si>
  <si>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</si>
  <si>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</si>
  <si>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</si>
  <si>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</si>
  <si>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</si>
  <si>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</si>
  <si>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</si>
  <si>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</si>
  <si>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</si>
  <si>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</si>
  <si>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</si>
  <si>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</si>
  <si>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</si>
  <si>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</si>
  <si>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</si>
  <si>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</si>
  <si>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</si>
  <si>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</si>
  <si>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</si>
  <si>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</si>
  <si>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</si>
  <si>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</si>
  <si>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</si>
  <si>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</si>
  <si>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</si>
  <si>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</si>
  <si>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</si>
  <si>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</si>
  <si>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</si>
  <si>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</si>
  <si>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</si>
  <si>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</si>
  <si>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</si>
  <si>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</si>
  <si>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</si>
  <si>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</si>
  <si>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</si>
  <si>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</si>
  <si>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</si>
  <si>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</si>
  <si>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</si>
  <si>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</si>
  <si>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</si>
  <si>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</si>
  <si>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</si>
  <si>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</si>
  <si>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</si>
  <si>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</si>
  <si>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</si>
  <si>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</si>
  <si>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</si>
  <si>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</si>
  <si>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</si>
  <si>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</si>
  <si>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</si>
  <si>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</si>
  <si>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</si>
  <si>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</si>
  <si>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</si>
  <si>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</si>
  <si>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</si>
  <si>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</si>
  <si>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</si>
  <si>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</si>
  <si>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</si>
  <si>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</si>
  <si>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</si>
  <si>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</si>
  <si>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</si>
  <si>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</si>
  <si>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</si>
  <si>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</si>
  <si>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</si>
  <si>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</si>
  <si>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</si>
  <si>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</si>
  <si>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</si>
  <si>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</si>
  <si>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</si>
  <si>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</si>
  <si>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</si>
  <si>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</si>
  <si>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</si>
  <si>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</si>
  <si>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</si>
  <si>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</si>
  <si>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</si>
  <si>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</si>
  <si>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</si>
  <si>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</si>
  <si>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</si>
  <si>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</si>
  <si>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</si>
  <si>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</si>
  <si>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</si>
  <si>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</si>
  <si>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</si>
  <si>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</si>
  <si>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</si>
  <si>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</si>
  <si>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</si>
  <si>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</si>
  <si>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</si>
  <si>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</si>
  <si>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</si>
  <si>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</si>
  <si>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</si>
  <si>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</si>
  <si>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</si>
  <si>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</si>
  <si>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</si>
  <si>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</si>
  <si>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</si>
  <si>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</si>
  <si>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</si>
  <si>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</si>
  <si>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</si>
  <si>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</si>
  <si>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</si>
  <si>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</si>
  <si>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</si>
  <si>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</si>
  <si>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</si>
  <si>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</si>
  <si>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</si>
  <si>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</si>
  <si>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</si>
  <si>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</si>
  <si>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</si>
  <si>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</si>
  <si>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</si>
  <si>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</si>
  <si>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</si>
  <si>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</si>
  <si>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</si>
  <si>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</si>
  <si>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</si>
  <si>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</si>
  <si>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</si>
  <si>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</si>
  <si>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</si>
  <si>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</si>
  <si>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</si>
  <si>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</si>
  <si>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</si>
  <si>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</si>
  <si>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</si>
  <si>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</si>
  <si>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</si>
  <si>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</si>
  <si>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</si>
  <si>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</si>
  <si>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</si>
  <si>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</si>
  <si>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</si>
  <si>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</si>
  <si>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</si>
  <si>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</si>
  <si>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</si>
  <si>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</si>
  <si>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</si>
  <si>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</si>
  <si>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</si>
  <si>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</si>
  <si>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</si>
  <si>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</si>
  <si>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</si>
  <si>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</si>
  <si>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</si>
  <si>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</si>
  <si>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</si>
  <si>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</si>
  <si>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</si>
  <si>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</si>
  <si>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</si>
  <si>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</si>
  <si>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</si>
  <si>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</si>
  <si>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</si>
  <si>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</si>
  <si>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</si>
  <si>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</si>
  <si>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</si>
  <si>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</si>
  <si>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</si>
  <si>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</si>
  <si>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</si>
  <si>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</si>
  <si>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</si>
  <si>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</si>
  <si>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</si>
  <si>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</si>
  <si>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</si>
  <si>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</si>
  <si>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</si>
  <si>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</si>
  <si>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</si>
  <si>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</si>
  <si>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</si>
  <si>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</si>
  <si>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</si>
  <si>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</si>
  <si>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</si>
  <si>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</si>
  <si>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</si>
  <si>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</si>
  <si>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</si>
  <si>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</si>
  <si>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</si>
  <si>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</si>
  <si>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</si>
  <si>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</si>
  <si>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</si>
  <si>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</si>
  <si>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</si>
  <si>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</si>
  <si>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</si>
  <si>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</si>
  <si>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</si>
  <si>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</si>
  <si>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</si>
  <si>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</si>
  <si>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</si>
  <si>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</si>
  <si>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</si>
  <si>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</si>
  <si>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</si>
  <si>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</si>
  <si>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</si>
  <si>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</si>
  <si>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</si>
  <si>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</si>
  <si>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</si>
  <si>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</si>
  <si>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</si>
  <si>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</si>
  <si>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</si>
  <si>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</si>
  <si>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</si>
  <si>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</si>
  <si>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</si>
  <si>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</si>
  <si>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</si>
  <si>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</si>
  <si>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</si>
  <si>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</si>
  <si>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</si>
  <si>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</si>
  <si>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</si>
  <si>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</si>
  <si>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</si>
  <si>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</si>
  <si>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</si>
  <si>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</si>
  <si>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</si>
  <si>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</si>
  <si>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</si>
  <si>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</si>
  <si>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</si>
  <si>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</si>
  <si>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</si>
  <si>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</si>
  <si>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</si>
  <si>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</si>
  <si>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</si>
  <si>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</si>
  <si>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</si>
  <si>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</si>
  <si>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</si>
  <si>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</si>
  <si>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</si>
  <si>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</si>
  <si>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</si>
  <si>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</si>
  <si>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</si>
  <si>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</si>
  <si>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</si>
  <si>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</si>
  <si>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</si>
  <si>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</si>
  <si>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</si>
  <si>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</si>
  <si>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</si>
  <si>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</si>
  <si>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</si>
  <si>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</si>
  <si>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</si>
  <si>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</si>
  <si>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</si>
  <si>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</si>
  <si>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</si>
  <si>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</si>
  <si>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</si>
  <si>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</si>
  <si>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</si>
  <si>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</si>
  <si>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</si>
  <si>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</si>
  <si>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</si>
  <si>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</si>
  <si>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</si>
  <si>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</si>
  <si>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</si>
  <si>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</si>
  <si>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</si>
  <si>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</si>
  <si>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</si>
  <si>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</si>
  <si>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</si>
  <si>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</si>
  <si>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</si>
  <si>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</si>
  <si>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</si>
  <si>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</si>
  <si>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</si>
  <si>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</si>
  <si>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</si>
  <si>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</si>
  <si>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</si>
  <si>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</si>
  <si>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</si>
  <si>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</si>
  <si>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</si>
  <si>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</si>
  <si>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</si>
  <si>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</si>
  <si>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</si>
  <si>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</si>
  <si>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</si>
  <si>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</si>
  <si>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</si>
  <si>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</si>
  <si>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</si>
  <si>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</si>
  <si>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</si>
  <si>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</si>
  <si>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</si>
  <si>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</si>
  <si>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</si>
  <si>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</si>
  <si>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</si>
  <si>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</si>
  <si>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</si>
  <si>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</si>
  <si>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</si>
  <si>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</si>
  <si>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</si>
  <si>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</si>
  <si>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</si>
  <si>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</si>
  <si>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</si>
  <si>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</si>
  <si>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</si>
  <si>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</si>
  <si>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</si>
  <si>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</si>
  <si>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</si>
  <si>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</si>
  <si>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</si>
  <si>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</si>
  <si>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</si>
  <si>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</si>
  <si>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</si>
  <si>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</si>
  <si>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</si>
  <si>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</si>
  <si>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</si>
  <si>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</si>
  <si>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</si>
  <si>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</si>
  <si>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</si>
  <si>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</si>
  <si>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</si>
  <si>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</si>
  <si>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</si>
  <si>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</si>
  <si>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</si>
  <si>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</si>
  <si>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</si>
  <si>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</si>
  <si>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</si>
  <si>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</si>
  <si>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</si>
  <si>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</si>
  <si>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</si>
  <si>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</si>
  <si>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</si>
  <si>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</si>
  <si>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</si>
  <si>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</si>
  <si>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</si>
  <si>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</si>
  <si>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</si>
  <si>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</si>
  <si>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</si>
  <si>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</si>
  <si>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</si>
  <si>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</si>
  <si>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</si>
  <si>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</si>
  <si>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</si>
  <si>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</si>
  <si>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</si>
  <si>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</si>
  <si>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</si>
  <si>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</si>
  <si>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</si>
  <si>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</si>
  <si>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</si>
  <si>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</si>
  <si>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</si>
  <si>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</si>
  <si>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</si>
  <si>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</si>
  <si>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</si>
  <si>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</si>
  <si>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</si>
  <si>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</si>
  <si>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</si>
  <si>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</si>
  <si>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</si>
  <si>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</si>
  <si>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</si>
  <si>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</si>
  <si>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</si>
  <si>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</si>
  <si>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</si>
  <si>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</si>
  <si>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</si>
  <si>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</si>
  <si>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</si>
  <si>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</si>
  <si>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</si>
  <si>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</si>
  <si>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</si>
  <si>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</si>
  <si>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</si>
  <si>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</si>
  <si>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</si>
  <si>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</si>
  <si>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</si>
  <si>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</si>
  <si>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</si>
  <si>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</si>
  <si>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</si>
  <si>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</si>
  <si>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</si>
  <si>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</si>
  <si>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</si>
  <si>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</si>
  <si>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</si>
  <si>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</si>
  <si>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</si>
  <si>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</si>
  <si>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</si>
  <si>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</si>
  <si>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</si>
  <si>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</si>
  <si>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</si>
  <si>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</si>
  <si>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</si>
  <si>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</si>
  <si>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</si>
  <si>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</si>
  <si>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</si>
  <si>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</si>
  <si>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</si>
  <si>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</si>
  <si>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</si>
  <si>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</si>
  <si>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</si>
  <si>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</si>
  <si>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</si>
  <si>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</si>
  <si>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</si>
  <si>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</si>
  <si>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</si>
  <si>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</si>
  <si>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</si>
  <si>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</si>
  <si>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</si>
  <si>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</si>
  <si>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</si>
  <si>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</si>
  <si>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</si>
  <si>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</si>
  <si>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</si>
  <si>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</si>
  <si>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</si>
  <si>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</si>
  <si>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</si>
  <si>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</si>
  <si>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</si>
  <si>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</si>
  <si>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</si>
  <si>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</si>
  <si>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</si>
  <si>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</si>
  <si>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</si>
  <si>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</si>
  <si>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</si>
  <si>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</si>
  <si>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</si>
  <si>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</si>
  <si>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</si>
  <si>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</si>
  <si>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</si>
  <si>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</si>
  <si>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</si>
  <si>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</si>
  <si>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</si>
  <si>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</si>
  <si>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</si>
  <si>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</si>
  <si>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</si>
  <si>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</si>
  <si>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</si>
  <si>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</si>
  <si>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</si>
  <si>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</si>
  <si>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</si>
  <si>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</si>
  <si>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</si>
  <si>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</si>
  <si>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</si>
  <si>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</si>
  <si>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</si>
  <si>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</si>
  <si>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</si>
  <si>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</si>
  <si>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</si>
  <si>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</si>
  <si>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</si>
  <si>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</si>
  <si>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</si>
  <si>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</si>
  <si>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</si>
  <si>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</si>
  <si>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</si>
  <si>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</si>
  <si>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</si>
  <si>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</si>
  <si>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</si>
  <si>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</si>
  <si>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</si>
  <si>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</si>
  <si>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</si>
  <si>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</si>
  <si>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</si>
  <si>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</si>
  <si>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</si>
  <si>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</si>
  <si>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</si>
  <si>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</si>
  <si>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</si>
  <si>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</si>
  <si>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</si>
  <si>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</si>
  <si>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</si>
  <si>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</si>
  <si>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</si>
  <si>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</si>
  <si>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</si>
  <si>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</si>
  <si>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</si>
  <si>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</si>
  <si>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</si>
  <si>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</si>
  <si>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</si>
  <si>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</si>
  <si>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</si>
  <si>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</si>
  <si>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</si>
  <si>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</si>
  <si>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</si>
  <si>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</si>
  <si>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</si>
  <si>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</si>
  <si>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</si>
  <si>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</si>
  <si>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</si>
  <si>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</si>
  <si>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</si>
  <si>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</si>
  <si>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</si>
  <si>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</si>
  <si>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</si>
  <si>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</si>
  <si>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</si>
  <si>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</si>
  <si>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</si>
  <si>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</si>
  <si>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</si>
  <si>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</si>
  <si>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</si>
  <si>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</si>
  <si>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</si>
  <si>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</si>
  <si>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</si>
  <si>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</si>
  <si>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</si>
  <si>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</si>
  <si>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</si>
  <si>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</si>
  <si>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</si>
  <si>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</si>
  <si>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</si>
  <si>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</si>
  <si>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</si>
  <si>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</si>
  <si>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</si>
  <si>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</si>
  <si>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</si>
  <si>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</si>
  <si>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</si>
  <si>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</si>
  <si>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</si>
  <si>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</si>
  <si>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</si>
  <si>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</si>
  <si>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</si>
  <si>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</si>
  <si>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</si>
  <si>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</si>
  <si>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</si>
  <si>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</si>
  <si>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</si>
  <si>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</si>
  <si>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</si>
  <si>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</si>
  <si>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</si>
  <si>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</si>
  <si>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</si>
  <si>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</si>
  <si>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</si>
  <si>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</si>
  <si>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</si>
  <si>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</si>
  <si>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</si>
  <si>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</si>
  <si>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</si>
  <si>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</si>
  <si>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</si>
  <si>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</si>
  <si>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</si>
  <si>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</si>
  <si>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</si>
  <si>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</si>
  <si>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</si>
  <si>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</si>
  <si>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</si>
  <si>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</si>
  <si>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</si>
  <si>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</si>
  <si>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</si>
  <si>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</si>
  <si>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</si>
  <si>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</si>
  <si>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</si>
  <si>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</si>
  <si>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</si>
  <si>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</si>
  <si>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</si>
  <si>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</si>
  <si>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</si>
  <si>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</si>
  <si>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</si>
  <si>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</si>
  <si>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</si>
  <si>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</si>
  <si>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</si>
  <si>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</si>
  <si>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</si>
  <si>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</si>
  <si>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</si>
  <si>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</si>
  <si>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</si>
  <si>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</si>
  <si>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</si>
  <si>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</si>
  <si>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</si>
  <si>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</si>
  <si>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</si>
  <si>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</si>
  <si>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</si>
  <si>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</si>
  <si>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</si>
  <si>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</si>
  <si>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</si>
  <si>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</si>
  <si>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</si>
  <si>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</si>
  <si>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</si>
  <si>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</si>
  <si>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</si>
  <si>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</si>
  <si>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</si>
  <si>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</si>
  <si>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</si>
  <si>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</si>
  <si>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</si>
  <si>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</si>
  <si>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</si>
  <si>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</si>
  <si>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</si>
  <si>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</si>
  <si>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</si>
  <si>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</si>
  <si>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</si>
  <si>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</si>
  <si>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</si>
  <si>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</si>
  <si>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</si>
  <si>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</si>
  <si>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</si>
  <si>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</si>
  <si>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</si>
  <si>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</si>
  <si>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</si>
  <si>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</si>
  <si>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</si>
  <si>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</si>
  <si>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</si>
  <si>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</si>
  <si>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</si>
  <si>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</si>
  <si>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</si>
  <si>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</si>
  <si>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</si>
  <si>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</si>
  <si>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</si>
  <si>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</si>
  <si>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</si>
  <si>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</si>
  <si>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</si>
  <si>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</si>
  <si>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</si>
  <si>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</si>
  <si>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</si>
  <si>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</si>
  <si>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</si>
  <si>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</si>
  <si>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</si>
  <si>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</si>
  <si>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</si>
  <si>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</si>
  <si>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</si>
  <si>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</si>
  <si>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</si>
  <si>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</si>
  <si>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</si>
  <si>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</si>
  <si>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</si>
  <si>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</si>
  <si>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</si>
  <si>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</si>
  <si>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</si>
  <si>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</si>
  <si>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</si>
  <si>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</si>
  <si>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</si>
  <si>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</si>
  <si>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</si>
  <si>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</si>
  <si>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</si>
  <si>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</si>
  <si>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</si>
  <si>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</si>
  <si>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</si>
  <si>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</si>
  <si>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</si>
  <si>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</si>
  <si>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</si>
  <si>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</si>
  <si>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</si>
  <si>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</si>
  <si>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</si>
  <si>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</si>
  <si>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</si>
  <si>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</si>
  <si>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</si>
  <si>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</si>
  <si>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</si>
  <si>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</si>
  <si>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</si>
  <si>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</si>
  <si>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</si>
  <si>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</si>
  <si>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</si>
  <si>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</si>
  <si>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</si>
  <si>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</si>
  <si>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</si>
  <si>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</si>
  <si>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</si>
  <si>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</si>
  <si>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</si>
  <si>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</si>
  <si>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</si>
  <si>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</si>
  <si>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</si>
  <si>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</si>
  <si>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</si>
  <si>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</si>
  <si>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</si>
  <si>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</si>
  <si>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</si>
  <si>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</si>
  <si>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</si>
  <si>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</si>
  <si>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</si>
  <si>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</si>
  <si>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</si>
  <si>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</si>
  <si>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</si>
  <si>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</si>
  <si>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</si>
  <si>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</si>
  <si>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</si>
  <si>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</si>
  <si>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</si>
  <si>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</si>
  <si>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</si>
  <si>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</si>
  <si>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</si>
  <si>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</si>
  <si>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</si>
  <si>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</si>
  <si>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</si>
  <si>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</si>
  <si>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</si>
  <si>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</si>
  <si>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</si>
  <si>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</si>
  <si>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</si>
  <si>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</si>
  <si>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</si>
  <si>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</si>
  <si>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</si>
  <si>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</si>
  <si>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</si>
  <si>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</si>
  <si>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</si>
  <si>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</si>
  <si>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</si>
  <si>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</si>
  <si>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</si>
  <si>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</si>
  <si>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</si>
  <si>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</si>
  <si>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</si>
  <si>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</si>
  <si>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</si>
  <si>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</si>
  <si>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</si>
  <si>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</si>
  <si>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</si>
  <si>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</si>
  <si>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</si>
  <si>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</si>
  <si>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</si>
  <si>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</si>
  <si>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</si>
  <si>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</si>
  <si>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</si>
  <si>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</si>
  <si>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</si>
  <si>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</si>
  <si>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</si>
  <si>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</si>
  <si>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</si>
  <si>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</si>
  <si>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</si>
  <si>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</si>
  <si>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</si>
  <si>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</si>
  <si>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</si>
  <si>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</si>
  <si>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</si>
  <si>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</si>
  <si>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</si>
  <si>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</si>
  <si>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</si>
  <si>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</si>
  <si>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</si>
  <si>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</si>
  <si>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</si>
  <si>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</si>
  <si>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</si>
  <si>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</si>
  <si>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</si>
  <si>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</si>
  <si>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</si>
  <si>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</si>
  <si>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</si>
  <si>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</si>
  <si>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</si>
  <si>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</si>
  <si>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</si>
  <si>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</si>
  <si>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</si>
  <si>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</si>
  <si>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</si>
  <si>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</si>
  <si>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</si>
  <si>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</si>
  <si>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</si>
  <si>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</si>
  <si>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</si>
  <si>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</si>
  <si>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</si>
  <si>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</si>
  <si>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</si>
  <si>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</si>
  <si>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</si>
  <si>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</si>
  <si>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</si>
  <si>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</si>
  <si>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</si>
  <si>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</si>
  <si>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</si>
  <si>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</si>
  <si>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</si>
  <si>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</si>
  <si>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</si>
  <si>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</si>
  <si>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</si>
  <si>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</si>
  <si>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</si>
  <si>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</si>
  <si>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</si>
  <si>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</si>
  <si>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</si>
  <si>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</si>
  <si>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</si>
  <si>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</si>
  <si>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</si>
  <si>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</si>
  <si>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</si>
  <si>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</si>
  <si>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</si>
  <si>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</si>
  <si>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</si>
  <si>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</si>
  <si>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</si>
  <si>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</si>
  <si>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</si>
  <si>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</si>
  <si>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</si>
  <si>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</si>
  <si>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</si>
  <si>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</si>
  <si>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</si>
  <si>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</si>
  <si>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</si>
  <si>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</si>
  <si>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</si>
  <si>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</si>
  <si>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</si>
  <si>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</si>
  <si>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</si>
  <si>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</si>
  <si>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</si>
  <si>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</si>
  <si>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</si>
  <si>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</si>
  <si>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</si>
  <si>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</si>
  <si>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</si>
  <si>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</si>
  <si>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</si>
  <si>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</si>
  <si>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</si>
  <si>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</si>
  <si>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</si>
  <si>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</si>
  <si>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</si>
  <si>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</si>
  <si>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</si>
  <si>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</si>
  <si>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</si>
  <si>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</si>
  <si>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</si>
  <si>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</si>
  <si>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</si>
  <si>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</si>
  <si>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</si>
  <si>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</si>
  <si>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</si>
  <si>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</si>
  <si>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</si>
  <si>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</si>
  <si>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</si>
  <si>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</si>
  <si>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</si>
  <si>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</si>
  <si>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</si>
  <si>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</si>
  <si>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</si>
  <si>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</si>
  <si>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</si>
  <si>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</si>
  <si>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</si>
  <si>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</si>
  <si>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</si>
  <si>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</si>
  <si>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</si>
  <si>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</si>
  <si>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</si>
  <si>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</si>
  <si>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</si>
  <si>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</si>
  <si>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</si>
  <si>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</si>
  <si>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</si>
  <si>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</si>
  <si>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</si>
  <si>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</si>
  <si>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</si>
  <si>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</si>
  <si>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</si>
  <si>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</si>
  <si>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</si>
  <si>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</si>
  <si>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</si>
  <si>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</si>
  <si>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</si>
  <si>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</si>
  <si>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</si>
  <si>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</si>
  <si>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</si>
  <si>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</si>
  <si>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</si>
  <si>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</si>
  <si>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</si>
  <si>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</si>
  <si>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</si>
  <si>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</si>
  <si>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</si>
  <si>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</si>
  <si>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</si>
  <si>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</si>
  <si>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</si>
  <si>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</si>
  <si>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</si>
  <si>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</si>
  <si>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</si>
  <si>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</si>
  <si>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</si>
  <si>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</si>
  <si>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</si>
  <si>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</si>
  <si>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</si>
  <si>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</si>
  <si>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</si>
  <si>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</si>
  <si>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</si>
  <si>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</si>
  <si>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</si>
  <si>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</si>
  <si>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</si>
  <si>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</si>
  <si>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</si>
  <si>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</si>
  <si>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</si>
  <si>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</si>
  <si>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</si>
  <si>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</si>
  <si>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</si>
  <si>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</si>
  <si>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</si>
  <si>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</si>
  <si>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</si>
  <si>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</si>
  <si>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</si>
  <si>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</si>
  <si>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</si>
  <si>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</si>
  <si>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</si>
  <si>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</si>
  <si>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</si>
  <si>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</si>
  <si>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</si>
  <si>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</si>
  <si>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</si>
  <si>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</si>
  <si>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</si>
  <si>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</si>
  <si>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</si>
  <si>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</si>
  <si>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</si>
  <si>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</si>
  <si>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</si>
  <si>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</si>
  <si>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</si>
  <si>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</si>
  <si>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</si>
  <si>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</si>
  <si>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</si>
  <si>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</si>
  <si>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</si>
  <si>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</si>
  <si>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</si>
  <si>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</si>
  <si>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</si>
  <si>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</si>
  <si>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</si>
  <si>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</si>
  <si>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</si>
  <si>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</si>
  <si>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</si>
  <si>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</si>
  <si>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</si>
  <si>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</si>
  <si>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</si>
  <si>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</si>
  <si>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</si>
  <si>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</si>
  <si>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</si>
  <si>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</si>
  <si>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</si>
  <si>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</si>
  <si>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</si>
  <si>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</si>
  <si>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</si>
  <si>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</si>
  <si>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</si>
  <si>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</si>
  <si>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</si>
  <si>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</si>
  <si>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</si>
  <si>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</si>
  <si>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</si>
  <si>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</si>
  <si>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</si>
  <si>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</si>
  <si>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</si>
  <si>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</si>
  <si>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</si>
  <si>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</si>
  <si>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</si>
  <si>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</si>
  <si>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</si>
  <si>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</si>
  <si>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</si>
  <si>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</si>
  <si>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</si>
  <si>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</si>
  <si>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</si>
  <si>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</si>
  <si>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</si>
  <si>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</si>
  <si>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</si>
  <si>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</si>
  <si>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</si>
  <si>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</si>
  <si>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</si>
  <si>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</si>
  <si>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</si>
  <si>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</si>
  <si>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</si>
  <si>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</si>
  <si>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</si>
  <si>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</si>
  <si>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</si>
  <si>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</si>
  <si>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</si>
  <si>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</si>
  <si>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</si>
  <si>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</si>
  <si>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</si>
  <si>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</si>
  <si>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</si>
  <si>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</si>
  <si>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</si>
  <si>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</si>
  <si>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</si>
  <si>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</si>
  <si>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</si>
  <si>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</si>
  <si>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</si>
  <si>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</si>
  <si>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</si>
  <si>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</si>
  <si>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</si>
  <si>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</si>
  <si>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</si>
  <si>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</si>
  <si>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</si>
  <si>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</si>
  <si>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</si>
  <si>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</si>
  <si>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</si>
  <si>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</si>
  <si>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</si>
  <si>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</si>
  <si>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</si>
  <si>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</si>
  <si>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</si>
  <si>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</si>
  <si>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</si>
  <si>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</si>
  <si>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</si>
  <si>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</si>
  <si>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</si>
  <si>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</si>
  <si>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</si>
  <si>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</si>
  <si>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</si>
  <si>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</si>
  <si>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</si>
  <si>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</si>
  <si>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</si>
  <si>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</si>
  <si>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</si>
  <si>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</si>
  <si>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</si>
  <si>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</si>
  <si>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</si>
  <si>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</si>
  <si>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</si>
  <si>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</si>
  <si>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</si>
  <si>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</si>
  <si>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</si>
  <si>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</si>
  <si>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</si>
  <si>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</si>
  <si>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</si>
  <si>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</si>
  <si>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</si>
  <si>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</si>
  <si>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</si>
  <si>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</si>
  <si>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</si>
  <si>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</si>
  <si>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</si>
  <si>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</si>
  <si>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</si>
  <si>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</si>
  <si>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</si>
  <si>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</si>
  <si>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</si>
  <si>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</si>
  <si>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</si>
  <si>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</si>
  <si>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</si>
  <si>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</si>
  <si>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</si>
  <si>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</si>
  <si>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</si>
  <si>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</si>
  <si>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</si>
  <si>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</si>
  <si>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</si>
  <si>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</si>
  <si>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</si>
  <si>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</si>
  <si>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</si>
  <si>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</si>
  <si>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</si>
  <si>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</si>
  <si>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</si>
  <si>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</si>
  <si>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</si>
  <si>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</si>
  <si>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</si>
  <si>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</si>
  <si>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</si>
  <si>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</si>
  <si>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</si>
  <si>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</si>
  <si>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</si>
  <si>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</si>
  <si>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</si>
  <si>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</si>
  <si>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</si>
  <si>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</si>
  <si>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</si>
  <si>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</si>
  <si>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</si>
  <si>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</si>
  <si>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</si>
  <si>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</si>
  <si>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</si>
  <si>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</si>
  <si>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</si>
  <si>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</si>
  <si>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</si>
  <si>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</si>
  <si>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</si>
  <si>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</si>
  <si>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</si>
  <si>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</si>
  <si>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</si>
  <si>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</si>
  <si>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</si>
  <si>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</si>
  <si>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</si>
  <si>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</si>
  <si>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</si>
  <si>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</si>
  <si>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</si>
  <si>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</si>
  <si>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</si>
  <si>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</si>
  <si>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</si>
  <si>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</si>
  <si>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</si>
  <si>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</si>
  <si>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</si>
  <si>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</si>
  <si>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</si>
  <si>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</si>
  <si>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</si>
  <si>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</si>
  <si>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</si>
  <si>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</si>
  <si>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</si>
  <si>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</si>
  <si>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</si>
  <si>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</si>
  <si>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</si>
  <si>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</si>
  <si>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</si>
  <si>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</si>
  <si>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</si>
  <si>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</si>
  <si>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</si>
  <si>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</si>
  <si>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</si>
  <si>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</si>
  <si>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</si>
  <si>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</si>
  <si>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</si>
  <si>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</si>
  <si>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</si>
  <si>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</si>
  <si>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</si>
  <si>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</si>
  <si>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</si>
  <si>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</si>
  <si>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</si>
  <si>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</si>
  <si>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</si>
  <si>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</si>
  <si>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</si>
  <si>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</si>
  <si>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</si>
  <si>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</si>
  <si>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</si>
  <si>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</si>
  <si>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</si>
  <si>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</si>
  <si>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</si>
  <si>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</si>
  <si>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</si>
  <si>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</si>
  <si>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</si>
  <si>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</si>
  <si>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</si>
  <si>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</si>
  <si>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</si>
  <si>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</si>
  <si>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</si>
  <si>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</si>
  <si>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</si>
  <si>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</si>
  <si>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</si>
  <si>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</si>
  <si>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</si>
  <si>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</si>
  <si>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</si>
  <si>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</si>
  <si>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</si>
  <si>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</si>
  <si>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</si>
  <si>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</si>
  <si>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</si>
  <si>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</si>
  <si>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</si>
  <si>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</si>
  <si>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</si>
  <si>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</si>
  <si>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</si>
  <si>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</si>
  <si>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</si>
  <si>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</si>
  <si>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</si>
  <si>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</si>
  <si>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</si>
  <si>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</si>
  <si>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</si>
  <si>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</si>
  <si>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</si>
  <si>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</si>
  <si>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</si>
  <si>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</si>
  <si>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</si>
  <si>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</si>
  <si>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</si>
  <si>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</si>
  <si>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</si>
  <si>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</si>
  <si>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</si>
  <si>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</si>
  <si>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</si>
  <si>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</si>
  <si>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</si>
  <si>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</si>
  <si>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</si>
  <si>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</si>
  <si>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</si>
  <si>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</si>
  <si>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</si>
  <si>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</si>
  <si>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</si>
  <si>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</si>
  <si>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</si>
  <si>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</si>
  <si>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</si>
  <si>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</si>
  <si>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</si>
  <si>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</si>
  <si>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</si>
  <si>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</si>
  <si>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</si>
  <si>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</si>
  <si>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</si>
  <si>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</si>
  <si>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</si>
  <si>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</si>
  <si>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</si>
  <si>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</si>
  <si>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</si>
  <si>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</si>
  <si>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</si>
  <si>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</si>
  <si>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</si>
  <si>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</si>
  <si>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</si>
  <si>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</si>
  <si>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</si>
  <si>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</si>
  <si>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</si>
  <si>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</si>
  <si>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</si>
  <si>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</si>
  <si>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</si>
  <si>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</si>
  <si>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</si>
  <si>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</si>
  <si>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</si>
  <si>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</si>
  <si>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</si>
  <si>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</si>
  <si>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</si>
  <si>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</si>
  <si>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</si>
  <si>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</si>
  <si>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</si>
  <si>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</si>
  <si>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</si>
  <si>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</si>
  <si>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</si>
  <si>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</si>
  <si>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</si>
  <si>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</si>
  <si>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</si>
  <si>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</si>
  <si>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</si>
  <si>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</si>
  <si>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</si>
  <si>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</si>
  <si>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</si>
  <si>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</si>
  <si>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</si>
  <si>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</si>
  <si>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</si>
  <si>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</si>
  <si>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</si>
  <si>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</si>
  <si>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</si>
  <si>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</si>
  <si>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</si>
  <si>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</si>
  <si>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</si>
  <si>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</si>
  <si>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</si>
  <si>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</si>
  <si>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</si>
  <si>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</si>
  <si>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</si>
  <si>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</si>
  <si>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</si>
  <si>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</si>
  <si>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</si>
  <si>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</si>
  <si>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</si>
  <si>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</si>
  <si>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</si>
  <si>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</si>
  <si>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</si>
  <si>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</si>
  <si>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</si>
  <si>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</si>
  <si>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</si>
  <si>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</si>
  <si>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</si>
  <si>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</si>
  <si>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</si>
  <si>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</si>
  <si>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</si>
  <si>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</si>
  <si>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</si>
  <si>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</si>
  <si>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</si>
  <si>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</si>
  <si>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</si>
  <si>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</si>
  <si>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</si>
  <si>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</si>
  <si>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</si>
  <si>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</si>
  <si>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</si>
  <si>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</si>
  <si>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</si>
  <si>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</si>
  <si>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</si>
  <si>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</si>
  <si>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</si>
  <si>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</si>
  <si>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</si>
  <si>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</si>
  <si>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</si>
  <si>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</si>
  <si>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</si>
  <si>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</si>
  <si>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</si>
  <si>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</si>
  <si>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</si>
  <si>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</si>
  <si>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</si>
  <si>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</si>
  <si>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</si>
  <si>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</si>
  <si>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</si>
  <si>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</si>
  <si>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</si>
  <si>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</si>
  <si>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</si>
  <si>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</si>
  <si>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</si>
  <si>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</si>
  <si>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</si>
  <si>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</si>
  <si>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</si>
  <si>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</si>
  <si>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</si>
  <si>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</si>
  <si>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</si>
  <si>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</si>
  <si>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</si>
  <si>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</si>
  <si>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</si>
  <si>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</si>
  <si>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</si>
  <si>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</si>
  <si>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</si>
  <si>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</si>
  <si>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</si>
  <si>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</si>
  <si>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</si>
  <si>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</si>
  <si>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</si>
  <si>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</si>
  <si>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</si>
  <si>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</si>
  <si>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</si>
  <si>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</si>
  <si>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</si>
  <si>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</si>
  <si>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</si>
  <si>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</si>
  <si>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</si>
  <si>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</si>
  <si>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</si>
  <si>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</si>
  <si>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</si>
  <si>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</si>
  <si>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</si>
  <si>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</si>
  <si>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</si>
  <si>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</si>
  <si>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</si>
  <si>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</si>
  <si>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</si>
  <si>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</si>
  <si>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</si>
  <si>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</si>
  <si>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</si>
  <si>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</si>
  <si>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</si>
  <si>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</si>
  <si>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</si>
  <si>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</si>
  <si>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</si>
  <si>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</si>
  <si>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</si>
  <si>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</si>
  <si>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</si>
  <si>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</si>
  <si>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</si>
  <si>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</si>
  <si>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</si>
  <si>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</si>
  <si>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</si>
  <si>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</si>
  <si>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</si>
  <si>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</si>
  <si>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</si>
  <si>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</si>
  <si>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</si>
  <si>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</si>
  <si>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</si>
  <si>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</si>
  <si>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</si>
  <si>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</si>
  <si>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</si>
  <si>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</si>
  <si>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</si>
  <si>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</si>
  <si>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</si>
  <si>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</si>
  <si>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</si>
  <si>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</si>
  <si>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</si>
  <si>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</si>
  <si>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</si>
  <si>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</si>
  <si>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</si>
  <si>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</si>
  <si>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</si>
  <si>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</si>
  <si>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</si>
  <si>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</si>
  <si>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</si>
  <si>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</si>
  <si>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</si>
  <si>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</si>
  <si>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</si>
  <si>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</si>
  <si>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</si>
  <si>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</si>
  <si>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</si>
  <si>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</si>
  <si>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</si>
  <si>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</si>
  <si>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</si>
  <si>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</si>
  <si>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</si>
  <si>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</si>
  <si>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</si>
  <si>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</si>
  <si>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</si>
  <si>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</si>
  <si>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</si>
  <si>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</si>
  <si>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</si>
  <si>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</si>
  <si>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</si>
  <si>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</si>
  <si>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</si>
  <si>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</si>
  <si>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</si>
  <si>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</si>
  <si>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</si>
  <si>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</si>
  <si>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</si>
  <si>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</si>
  <si>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</si>
  <si>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</si>
  <si>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</si>
  <si>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</si>
  <si>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</si>
  <si>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</si>
  <si>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</si>
  <si>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</si>
  <si>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</si>
  <si>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</si>
  <si>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</si>
  <si>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</si>
  <si>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</si>
  <si>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</si>
  <si>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</si>
  <si>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</si>
  <si>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</si>
  <si>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</si>
  <si>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</si>
  <si>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</si>
  <si>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</si>
  <si>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</si>
  <si>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</si>
  <si>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</si>
  <si>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</si>
  <si>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</si>
  <si>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</si>
  <si>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</si>
  <si>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</si>
  <si>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</si>
  <si>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</si>
  <si>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</si>
  <si>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</si>
  <si>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</si>
  <si>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</si>
  <si>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</si>
  <si>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</si>
  <si>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</si>
  <si>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</si>
  <si>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</si>
  <si>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</si>
  <si>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</si>
  <si>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</si>
  <si>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</si>
  <si>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</si>
  <si>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</si>
  <si>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</si>
  <si>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</si>
  <si>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</si>
  <si>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</si>
  <si>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</si>
  <si>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</si>
  <si>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</si>
  <si>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</si>
  <si>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</si>
  <si>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</si>
  <si>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</si>
  <si>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</si>
  <si>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</si>
  <si>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</si>
  <si>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</si>
  <si>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</si>
  <si>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</si>
  <si>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</si>
  <si>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</si>
  <si>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</si>
  <si>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</si>
  <si>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</si>
  <si>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</si>
  <si>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</si>
  <si>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</si>
  <si>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</si>
  <si>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</si>
  <si>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</si>
  <si>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</si>
  <si>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</si>
  <si>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</si>
  <si>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</si>
  <si>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</si>
  <si>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</si>
  <si>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</si>
  <si>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</si>
  <si>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</si>
  <si>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</si>
  <si>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</si>
  <si>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</si>
  <si>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</si>
  <si>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</si>
  <si>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</si>
  <si>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</si>
  <si>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</si>
  <si>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</si>
  <si>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</si>
  <si>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</si>
  <si>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</si>
  <si>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</si>
  <si>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</si>
  <si>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</si>
  <si>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</si>
  <si>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</si>
  <si>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</si>
  <si>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</si>
  <si>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</si>
  <si>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</si>
  <si>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</si>
  <si>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</si>
  <si>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</si>
  <si>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</si>
  <si>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</si>
  <si>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</si>
  <si>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</si>
  <si>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</si>
  <si>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</si>
  <si>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</si>
  <si>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</si>
  <si>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</si>
  <si>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</si>
  <si>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</si>
  <si>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</si>
  <si>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</si>
  <si>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</si>
  <si>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</si>
  <si>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</si>
  <si>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</si>
  <si>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</si>
  <si>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</si>
  <si>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</si>
  <si>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</si>
  <si>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</si>
  <si>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</si>
  <si>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</si>
  <si>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</si>
  <si>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</si>
  <si>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</si>
  <si>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</si>
  <si>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</si>
  <si>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</si>
  <si>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</si>
  <si>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</si>
  <si>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</si>
  <si>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</si>
  <si>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</si>
  <si>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</si>
  <si>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</si>
  <si>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</si>
  <si>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</si>
  <si>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</si>
  <si>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</si>
  <si>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</si>
  <si>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</si>
  <si>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</si>
  <si>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</si>
  <si>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</si>
  <si>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</si>
  <si>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</si>
  <si>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</si>
  <si>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</si>
  <si>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</si>
  <si>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</si>
  <si>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</si>
  <si>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</si>
  <si>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</si>
  <si>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</si>
  <si>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</si>
  <si>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</si>
  <si>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</si>
  <si>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</si>
  <si>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</si>
  <si>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</si>
  <si>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</si>
  <si>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</si>
  <si>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</si>
  <si>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</si>
  <si>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</si>
  <si>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</si>
  <si>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</si>
  <si>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</si>
  <si>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</si>
  <si>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</si>
  <si>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</si>
  <si>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</si>
  <si>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</si>
  <si>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</si>
  <si>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</si>
  <si>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</si>
  <si>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</si>
  <si>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</si>
  <si>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</si>
  <si>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</si>
  <si>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</si>
  <si>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</si>
  <si>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</si>
  <si>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</si>
  <si>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</si>
  <si>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</si>
  <si>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</si>
  <si>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</si>
  <si>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</si>
  <si>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</si>
  <si>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</si>
  <si>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</si>
  <si>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</si>
  <si>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</si>
  <si>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</si>
  <si>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</si>
  <si>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</si>
  <si>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</si>
  <si>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</si>
  <si>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</si>
  <si>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</si>
  <si>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</si>
  <si>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</si>
  <si>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</si>
  <si>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</si>
  <si>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</si>
  <si>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</si>
  <si>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</si>
  <si>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</si>
  <si>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</si>
  <si>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</si>
  <si>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</si>
  <si>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</si>
  <si>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</si>
  <si>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</si>
  <si>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</si>
  <si>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</si>
  <si>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</si>
  <si>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</si>
  <si>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</si>
  <si>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</si>
  <si>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</si>
  <si>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</si>
  <si>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</si>
  <si>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</si>
  <si>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</si>
  <si>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</si>
  <si>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</si>
  <si>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</si>
  <si>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</si>
  <si>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</si>
  <si>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</si>
  <si>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</si>
  <si>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</si>
  <si>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</si>
  <si>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</si>
  <si>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</si>
  <si>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</si>
  <si>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</si>
  <si>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</si>
  <si>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</si>
  <si>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</si>
  <si>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</si>
  <si>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</si>
  <si>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</si>
  <si>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</si>
  <si>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</si>
  <si>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</si>
  <si>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</si>
  <si>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</si>
  <si>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</si>
  <si>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</si>
  <si>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</si>
  <si>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</si>
  <si>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</si>
  <si>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</si>
  <si>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</si>
  <si>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</si>
  <si>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</si>
  <si>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</si>
  <si>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</si>
  <si>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</si>
  <si>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</si>
  <si>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</si>
  <si>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</si>
  <si>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</si>
  <si>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</si>
  <si>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</si>
  <si>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</si>
  <si>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</si>
  <si>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</si>
  <si>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</si>
  <si>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</si>
  <si>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</si>
  <si>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</si>
  <si>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</si>
  <si>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</si>
  <si>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</si>
  <si>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</si>
  <si>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</si>
  <si>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</si>
  <si>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</si>
  <si>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</si>
  <si>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</si>
  <si>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</si>
  <si>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</si>
  <si>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</si>
  <si>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</si>
  <si>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</si>
  <si>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</si>
  <si>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</si>
  <si>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</si>
  <si>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</si>
  <si>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</si>
  <si>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</si>
  <si>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</si>
  <si>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</si>
  <si>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</si>
  <si>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</si>
  <si>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</si>
  <si>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</si>
  <si>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</si>
  <si>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</si>
  <si>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</si>
  <si>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</si>
  <si>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</si>
  <si>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</si>
  <si>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</si>
  <si>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</si>
  <si>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</si>
  <si>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</si>
  <si>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</si>
  <si>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</si>
  <si>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</si>
  <si>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</si>
  <si>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</si>
  <si>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</si>
  <si>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</si>
  <si>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</si>
  <si>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</si>
  <si>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</si>
  <si>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</si>
  <si>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</si>
  <si>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</si>
  <si>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</si>
  <si>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</si>
  <si>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</si>
  <si>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</si>
  <si>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</si>
  <si>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</si>
  <si>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</si>
  <si>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</si>
  <si>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</si>
  <si>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</si>
  <si>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</si>
  <si>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</si>
  <si>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</si>
  <si>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</si>
  <si>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</si>
  <si>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</si>
  <si>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</si>
  <si>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</si>
  <si>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</si>
  <si>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</si>
  <si>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</si>
  <si>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</si>
  <si>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</si>
  <si>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</si>
  <si>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</si>
  <si>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</si>
  <si>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</si>
  <si>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</si>
  <si>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</si>
  <si>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</si>
  <si>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</si>
  <si>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</si>
  <si>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</si>
  <si>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</si>
  <si>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</si>
  <si>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</si>
  <si>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</si>
  <si>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</si>
  <si>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</si>
  <si>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</si>
  <si>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</si>
  <si>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</si>
  <si>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</si>
  <si>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</si>
  <si>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</si>
  <si>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</si>
  <si>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</si>
  <si>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</si>
  <si>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</si>
  <si>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</si>
  <si>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</si>
  <si>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</si>
  <si>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</si>
  <si>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</si>
  <si>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</si>
  <si>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</si>
  <si>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</si>
  <si>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</si>
  <si>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</si>
  <si>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</si>
  <si>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</si>
  <si>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</si>
  <si>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</si>
  <si>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</si>
  <si>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</si>
  <si>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</si>
  <si>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</si>
  <si>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</si>
  <si>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</si>
  <si>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</si>
  <si>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</si>
  <si>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</si>
  <si>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</si>
  <si>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</si>
  <si>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</si>
  <si>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</si>
  <si>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</si>
  <si>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</si>
  <si>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</si>
  <si>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</si>
  <si>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</si>
  <si>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</si>
  <si>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</si>
  <si>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</si>
  <si>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</si>
  <si>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</si>
  <si>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</si>
  <si>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</si>
  <si>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</si>
  <si>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</si>
  <si>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</si>
  <si>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</si>
  <si>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</si>
  <si>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</si>
  <si>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</si>
  <si>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</si>
  <si>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</si>
  <si>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</si>
  <si>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</si>
  <si>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</si>
  <si>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</si>
  <si>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</si>
  <si>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</si>
  <si>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</si>
  <si>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</si>
  <si>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</si>
  <si>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</si>
  <si>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</si>
  <si>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</si>
  <si>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</si>
  <si>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</si>
  <si>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</si>
  <si>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</si>
  <si>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</si>
  <si>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</si>
  <si>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</si>
  <si>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</si>
  <si>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</si>
  <si>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</si>
  <si>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</si>
  <si>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</si>
  <si>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</si>
  <si>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</si>
  <si>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</si>
  <si>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</si>
  <si>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</si>
  <si>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</si>
  <si>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</si>
  <si>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</si>
  <si>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</si>
  <si>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</si>
  <si>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</si>
  <si>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</si>
  <si>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</si>
  <si>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</si>
  <si>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</si>
  <si>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</si>
  <si>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</si>
  <si>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</si>
  <si>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</si>
  <si>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</si>
  <si>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</si>
  <si>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</si>
  <si>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</si>
  <si>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</si>
  <si>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</si>
  <si>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</si>
  <si>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</si>
  <si>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</si>
  <si>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</si>
  <si>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</si>
  <si>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</si>
  <si>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</si>
  <si>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</si>
  <si>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</si>
  <si>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</si>
  <si>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</si>
  <si>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</si>
  <si>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</si>
  <si>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</si>
  <si>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</si>
  <si>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</si>
  <si>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</si>
  <si>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</si>
  <si>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</si>
  <si>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</si>
  <si>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</si>
  <si>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</si>
  <si>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</si>
  <si>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</si>
  <si>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</si>
  <si>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</si>
  <si>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</si>
  <si>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</si>
  <si>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</si>
  <si>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</si>
  <si>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</si>
  <si>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</si>
  <si>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</si>
  <si>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</si>
  <si>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</si>
  <si>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</si>
  <si>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</si>
  <si>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</si>
  <si>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</si>
  <si>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</si>
  <si>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</si>
  <si>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</si>
  <si>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</si>
  <si>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</si>
  <si>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</si>
  <si>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</si>
  <si>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</si>
  <si>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</si>
  <si>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</si>
  <si>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</si>
  <si>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</si>
  <si>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</si>
  <si>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</si>
  <si>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</si>
  <si>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</si>
  <si>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</si>
  <si>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</si>
  <si>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</si>
  <si>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</si>
  <si>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</si>
  <si>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</si>
  <si>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</si>
  <si>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</si>
  <si>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</si>
  <si>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</si>
  <si>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</si>
  <si>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</si>
  <si>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</si>
  <si>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</si>
  <si>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</si>
  <si>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</si>
  <si>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</si>
  <si>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</si>
  <si>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</si>
  <si>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</si>
  <si>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</si>
  <si>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</si>
  <si>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</si>
  <si>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</si>
  <si>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</si>
  <si>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</si>
  <si>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</si>
  <si>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</si>
  <si>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</si>
  <si>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</si>
  <si>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</si>
  <si>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</si>
  <si>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</si>
  <si>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</si>
  <si>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</si>
  <si>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</si>
  <si>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</si>
  <si>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</si>
  <si>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</si>
  <si>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</si>
  <si>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</si>
  <si>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</si>
  <si>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</si>
  <si>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</si>
  <si>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</si>
  <si>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</si>
  <si>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</si>
  <si>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</si>
  <si>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</si>
  <si>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</si>
  <si>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</si>
  <si>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</si>
  <si>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</si>
  <si>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</si>
  <si>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</si>
  <si>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</si>
  <si>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</si>
  <si>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</si>
  <si>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</si>
  <si>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</si>
  <si>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</si>
  <si>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</si>
  <si>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</si>
  <si>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</si>
  <si>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</si>
  <si>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</si>
  <si>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</si>
  <si>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</si>
  <si>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</si>
  <si>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</si>
  <si>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</si>
  <si>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</si>
  <si>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</si>
  <si>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</si>
  <si>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</si>
  <si>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</si>
  <si>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</si>
  <si>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</si>
  <si>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</si>
  <si>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</si>
  <si>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</si>
  <si>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</si>
  <si>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</si>
  <si>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</si>
  <si>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</si>
  <si>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</si>
  <si>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</si>
  <si>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</si>
  <si>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</si>
  <si>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</si>
  <si>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</si>
  <si>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</si>
  <si>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</si>
  <si>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</si>
  <si>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</si>
  <si>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</si>
  <si>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</si>
  <si>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</si>
  <si>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</si>
  <si>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</si>
  <si>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</si>
  <si>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</si>
  <si>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</si>
  <si>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</si>
  <si>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</si>
  <si>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</si>
  <si>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</si>
  <si>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</si>
  <si>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</si>
  <si>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</si>
  <si>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</si>
  <si>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</si>
  <si>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</si>
  <si>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</si>
  <si>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</si>
  <si>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</si>
  <si>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</si>
  <si>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</si>
  <si>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</si>
  <si>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</si>
  <si>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</si>
  <si>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</si>
  <si>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</si>
  <si>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</si>
  <si>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</si>
  <si>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</si>
  <si>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</si>
  <si>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</si>
  <si>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</si>
  <si>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</si>
  <si>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</si>
  <si>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</si>
  <si>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</si>
  <si>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</si>
  <si>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</si>
  <si>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</si>
  <si>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</si>
  <si>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</si>
  <si>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</si>
  <si>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</si>
  <si>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</si>
  <si>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</si>
  <si>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</si>
  <si>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</si>
  <si>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</si>
  <si>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</si>
  <si>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</si>
  <si>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</si>
  <si>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</si>
  <si>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</si>
  <si>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</si>
  <si>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</si>
  <si>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</si>
  <si>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</si>
  <si>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</si>
  <si>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</si>
  <si>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</si>
  <si>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</si>
  <si>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</si>
  <si>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</si>
  <si>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</si>
  <si>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</si>
  <si>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</si>
  <si>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</si>
  <si>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</si>
  <si>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</si>
  <si>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</si>
  <si>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</si>
  <si>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</si>
  <si>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</si>
  <si>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</si>
  <si>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</si>
  <si>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</si>
  <si>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</si>
  <si>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</si>
  <si>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</si>
  <si>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</si>
  <si>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</si>
  <si>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</si>
  <si>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</si>
  <si>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</si>
  <si>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</si>
  <si>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</si>
  <si>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</si>
  <si>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</si>
  <si>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</si>
  <si>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</si>
  <si>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</si>
  <si>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</si>
  <si>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</si>
  <si>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</si>
  <si>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</si>
  <si>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</si>
  <si>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</si>
  <si>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</si>
  <si>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</si>
  <si>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</si>
  <si>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</si>
  <si>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</si>
  <si>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</si>
  <si>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</si>
  <si>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</si>
  <si>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</si>
  <si>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</si>
  <si>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</si>
  <si>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</si>
  <si>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</si>
  <si>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</si>
  <si>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</si>
  <si>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</si>
  <si>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</si>
  <si>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</si>
  <si>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</si>
  <si>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</si>
  <si>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</si>
  <si>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</si>
  <si>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</si>
  <si>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</si>
  <si>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</si>
  <si>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</si>
  <si>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</si>
  <si>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</si>
  <si>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</si>
  <si>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</si>
  <si>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</si>
  <si>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</si>
  <si>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</si>
  <si>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</si>
  <si>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</si>
  <si>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</si>
  <si>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</si>
  <si>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</si>
  <si>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</si>
  <si>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</si>
  <si>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</si>
  <si>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</si>
  <si>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</si>
  <si>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</si>
  <si>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</si>
  <si>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</si>
  <si>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</si>
  <si>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</si>
  <si>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</si>
  <si>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</si>
  <si>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</si>
  <si>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</si>
  <si>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</si>
  <si>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</si>
  <si>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</si>
  <si>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</si>
  <si>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</si>
  <si>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</si>
  <si>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</si>
  <si>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</si>
  <si>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</si>
  <si>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</si>
  <si>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</si>
  <si>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</si>
  <si>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</si>
  <si>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</si>
  <si>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</si>
  <si>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</si>
  <si>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</si>
  <si>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</si>
  <si>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</si>
  <si>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</si>
  <si>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</si>
  <si>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</si>
  <si>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</si>
  <si>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</si>
  <si>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</si>
  <si>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</si>
  <si>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</si>
  <si>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</si>
  <si>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</si>
  <si>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</si>
  <si>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</si>
  <si>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</si>
  <si>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</si>
  <si>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</si>
  <si>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</si>
  <si>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</si>
  <si>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</si>
  <si>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</si>
  <si>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</si>
  <si>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</si>
  <si>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</si>
  <si>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</si>
  <si>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</si>
  <si>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</si>
  <si>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</si>
  <si>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</si>
  <si>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</si>
  <si>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</si>
  <si>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</si>
  <si>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</si>
  <si>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</si>
  <si>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</si>
  <si>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</si>
  <si>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</si>
  <si>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</si>
  <si>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</si>
  <si>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</si>
  <si>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</si>
  <si>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</si>
  <si>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</si>
  <si>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</si>
  <si>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</si>
  <si>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</si>
  <si>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</si>
  <si>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</si>
  <si>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</si>
  <si>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</si>
  <si>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</si>
  <si>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</si>
  <si>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</si>
  <si>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</si>
  <si>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</si>
  <si>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</si>
  <si>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</si>
  <si>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</si>
  <si>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</si>
  <si>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</si>
  <si>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</si>
  <si>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</si>
  <si>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</si>
  <si>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</si>
  <si>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</si>
  <si>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</si>
  <si>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</si>
  <si>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</si>
  <si>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</si>
  <si>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</si>
  <si>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</si>
  <si>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</si>
  <si>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</si>
  <si>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</si>
  <si>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</si>
  <si>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</si>
  <si>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</si>
  <si>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</si>
  <si>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</si>
  <si>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</si>
  <si>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</si>
  <si>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</si>
  <si>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</si>
  <si>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</si>
  <si>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</si>
  <si>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</si>
  <si>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</si>
  <si>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</si>
  <si>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</si>
  <si>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</si>
  <si>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</si>
  <si>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</si>
  <si>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</si>
  <si>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</si>
  <si>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</si>
  <si>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</si>
  <si>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</si>
  <si>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</si>
  <si>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</si>
  <si>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</si>
  <si>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</si>
  <si>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</si>
  <si>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</si>
  <si>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</si>
  <si>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</si>
  <si>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</si>
  <si>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</si>
  <si>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</si>
  <si>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</si>
  <si>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</si>
  <si>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</si>
  <si>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</si>
  <si>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</si>
  <si>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</si>
  <si>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</si>
  <si>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</si>
  <si>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</si>
  <si>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</si>
  <si>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</si>
  <si>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</si>
  <si>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</si>
  <si>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</si>
  <si>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</si>
  <si>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</si>
  <si>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</si>
  <si>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</si>
  <si>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</si>
  <si>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</si>
  <si>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</si>
  <si>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</si>
  <si>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</si>
  <si>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</si>
  <si>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</si>
  <si>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</si>
  <si>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</si>
  <si>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</si>
  <si>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</si>
  <si>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</si>
  <si>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</si>
  <si>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</si>
  <si>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</si>
  <si>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</si>
  <si>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</si>
  <si>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</si>
  <si>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</si>
  <si>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</si>
  <si>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</si>
  <si>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</si>
  <si>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</si>
  <si>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</si>
  <si>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</si>
  <si>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</si>
  <si>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</si>
  <si>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</si>
  <si>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</si>
  <si>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</si>
  <si>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</si>
  <si>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</si>
  <si>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</si>
  <si>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</si>
  <si>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</si>
  <si>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</si>
  <si>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</si>
  <si>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</si>
  <si>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</si>
  <si>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</si>
  <si>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</si>
  <si>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</si>
  <si>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</si>
  <si>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</si>
  <si>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</si>
  <si>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</si>
  <si>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</si>
  <si>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</si>
  <si>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</si>
  <si>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</si>
  <si>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</si>
  <si>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</si>
  <si>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</si>
  <si>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</si>
  <si>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</si>
  <si>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</si>
  <si>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</si>
  <si>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</si>
  <si>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</si>
  <si>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</si>
  <si>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</si>
  <si>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</si>
  <si>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</si>
  <si>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</si>
  <si>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</si>
  <si>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</si>
  <si>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</si>
  <si>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</si>
  <si>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</si>
  <si>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</si>
  <si>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</si>
  <si>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</si>
  <si>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</si>
  <si>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</si>
  <si>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</si>
  <si>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</si>
  <si>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</si>
  <si>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</si>
  <si>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</si>
  <si>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</si>
  <si>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</si>
  <si>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</si>
  <si>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</si>
  <si>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</si>
  <si>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</si>
  <si>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</si>
  <si>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</si>
  <si>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</si>
  <si>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</si>
  <si>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</si>
  <si>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</si>
  <si>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</si>
  <si>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</si>
  <si>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</si>
  <si>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</si>
  <si>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</si>
  <si>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</si>
  <si>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</si>
  <si>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</si>
  <si>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</si>
  <si>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</si>
  <si>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</si>
  <si>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</si>
  <si>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</si>
  <si>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</si>
  <si>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</si>
  <si>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</si>
  <si>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</si>
  <si>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</si>
  <si>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</si>
  <si>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</si>
  <si>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</si>
  <si>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</si>
  <si>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</si>
  <si>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</si>
  <si>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</si>
  <si>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</si>
  <si>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</si>
  <si>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</si>
  <si>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</si>
  <si>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</si>
  <si>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</si>
  <si>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</si>
  <si>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</si>
  <si>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</si>
  <si>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</si>
  <si>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</si>
  <si>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</si>
  <si>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</si>
  <si>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</si>
  <si>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</si>
  <si>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</si>
  <si>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</si>
  <si>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</si>
  <si>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</si>
  <si>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</si>
  <si>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</si>
  <si>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</si>
  <si>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</si>
  <si>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</si>
  <si>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</si>
  <si>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</si>
  <si>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</si>
  <si>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</si>
  <si>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</si>
  <si>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</si>
  <si>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</si>
  <si>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</si>
  <si>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</si>
  <si>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</si>
  <si>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</si>
  <si>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</si>
  <si>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</si>
  <si>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</si>
  <si>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</si>
  <si>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</si>
  <si>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</si>
  <si>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</si>
  <si>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</si>
  <si>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</si>
  <si>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</si>
  <si>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</si>
  <si>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</si>
  <si>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</si>
  <si>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</si>
  <si>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</si>
  <si>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</si>
  <si>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</si>
  <si>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</si>
  <si>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</si>
  <si>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</si>
  <si>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</si>
  <si>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</si>
  <si>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</si>
  <si>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</si>
  <si>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</si>
  <si>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</si>
  <si>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</si>
  <si>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</si>
  <si>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</si>
  <si>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</si>
  <si>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</si>
  <si>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</si>
  <si>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</si>
  <si>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</si>
  <si>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</si>
  <si>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</si>
  <si>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</si>
  <si>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</si>
  <si>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</si>
  <si>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</si>
  <si>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</si>
  <si>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</si>
  <si>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</si>
  <si>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</si>
  <si>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</si>
  <si>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</si>
  <si>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</si>
  <si>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</si>
  <si>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</si>
  <si>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</si>
  <si>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</si>
  <si>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</si>
  <si>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</si>
  <si>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</si>
  <si>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</si>
  <si>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</si>
  <si>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</si>
  <si>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</si>
  <si>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</si>
  <si>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</si>
  <si>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</si>
  <si>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</si>
  <si>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</si>
  <si>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</si>
  <si>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</si>
  <si>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</si>
  <si>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</si>
  <si>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</si>
  <si>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</si>
  <si>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</si>
  <si>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</si>
  <si>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</si>
  <si>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</si>
  <si>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</si>
  <si>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</si>
  <si>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</si>
  <si>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</si>
  <si>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</si>
  <si>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</si>
  <si>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</si>
  <si>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</si>
  <si>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</si>
  <si>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</si>
  <si>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</si>
  <si>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</si>
  <si>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</si>
  <si>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</si>
  <si>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</si>
  <si>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</si>
  <si>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</si>
  <si>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</si>
  <si>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</si>
  <si>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</si>
  <si>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</si>
  <si>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</si>
  <si>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</si>
  <si>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</si>
  <si>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</si>
  <si>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</si>
  <si>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</si>
  <si>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</si>
  <si>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</si>
  <si>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</si>
  <si>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</si>
  <si>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</si>
  <si>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</si>
  <si>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</si>
  <si>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</si>
  <si>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</si>
  <si>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</si>
  <si>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</si>
  <si>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</si>
  <si>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</si>
  <si>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</si>
  <si>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</si>
  <si>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</si>
  <si>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</si>
  <si>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</si>
  <si>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</si>
  <si>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</si>
  <si>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</si>
  <si>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</si>
  <si>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</si>
  <si>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</si>
  <si>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</si>
  <si>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</si>
  <si>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</si>
  <si>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</si>
  <si>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</si>
  <si>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</si>
  <si>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</si>
  <si>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</si>
  <si>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</si>
  <si>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</si>
  <si>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</si>
  <si>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</si>
  <si>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</si>
  <si>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</si>
  <si>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</si>
  <si>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</si>
  <si>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</si>
  <si>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</si>
  <si>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</si>
  <si>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</si>
  <si>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</si>
  <si>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</si>
  <si>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</si>
  <si>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</si>
  <si>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</si>
  <si>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</si>
  <si>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</si>
  <si>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</si>
  <si>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</si>
  <si>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</si>
  <si>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</si>
  <si>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</si>
  <si>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</si>
  <si>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</si>
  <si>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</si>
  <si>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</si>
  <si>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</si>
  <si>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</si>
  <si>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</si>
  <si>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</si>
  <si>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</si>
  <si>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</si>
  <si>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</si>
  <si>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</si>
  <si>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</si>
  <si>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</si>
  <si>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</si>
  <si>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</si>
  <si>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</si>
  <si>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</si>
  <si>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</si>
  <si>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</si>
  <si>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</si>
  <si>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</si>
  <si>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</si>
  <si>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</si>
  <si>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</si>
  <si>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</si>
  <si>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</si>
  <si>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</si>
  <si>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</si>
  <si>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</si>
  <si>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</si>
  <si>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</si>
  <si>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</si>
  <si>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</si>
  <si>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</si>
  <si>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</si>
  <si>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</si>
  <si>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</si>
  <si>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</si>
  <si>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</si>
  <si>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</si>
  <si>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</si>
  <si>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</si>
  <si>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</si>
  <si>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</si>
  <si>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</si>
  <si>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</si>
  <si>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</si>
  <si>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</si>
  <si>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</si>
  <si>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</si>
  <si>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</si>
  <si>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</si>
  <si>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</si>
  <si>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</si>
  <si>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</si>
  <si>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</si>
  <si>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</si>
  <si>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</si>
  <si>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</si>
  <si>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</si>
  <si>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</si>
  <si>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</si>
  <si>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</si>
  <si>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</si>
  <si>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</si>
  <si>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</si>
  <si>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</si>
  <si>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</si>
  <si>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</si>
  <si>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</si>
  <si>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</si>
  <si>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</si>
  <si>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</si>
  <si>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</si>
  <si>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</si>
  <si>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</si>
  <si>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</si>
  <si>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</si>
  <si>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</si>
  <si>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</si>
  <si>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</si>
  <si>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</si>
  <si>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</si>
  <si>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</si>
  <si>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</si>
  <si>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</si>
  <si>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</si>
  <si>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</si>
  <si>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</si>
  <si>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</si>
  <si>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</si>
  <si>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</si>
  <si>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</si>
  <si>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</si>
  <si>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</si>
  <si>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</si>
  <si>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</si>
  <si>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</si>
  <si>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</si>
  <si>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</si>
  <si>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</si>
  <si>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</si>
  <si>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</si>
  <si>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</si>
  <si>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</si>
  <si>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</si>
  <si>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</si>
  <si>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</si>
  <si>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</si>
  <si>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</si>
  <si>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</si>
  <si>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</si>
  <si>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</si>
  <si>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</si>
  <si>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</si>
  <si>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</si>
  <si>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</si>
  <si>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</si>
  <si>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</si>
  <si>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</si>
  <si>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</si>
  <si>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</si>
  <si>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</si>
  <si>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</si>
  <si>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</si>
  <si>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</si>
  <si>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</si>
  <si>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</si>
  <si>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</si>
  <si>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</si>
  <si>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</si>
  <si>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</si>
  <si>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</si>
  <si>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</si>
  <si>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</si>
  <si>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</si>
  <si>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</si>
  <si>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</si>
  <si>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</si>
  <si>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</si>
  <si>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</si>
  <si>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</si>
  <si>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</si>
  <si>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</si>
  <si>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</si>
  <si>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</si>
  <si>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</si>
  <si>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</si>
  <si>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</si>
  <si>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</si>
  <si>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</si>
  <si>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</si>
  <si>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</si>
  <si>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</si>
  <si>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</si>
  <si>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</si>
  <si>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</si>
  <si>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</si>
  <si>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</si>
  <si>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</si>
  <si>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</si>
  <si>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</si>
  <si>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</si>
  <si>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</si>
  <si>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</si>
  <si>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</si>
  <si>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</si>
  <si>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</si>
  <si>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</si>
  <si>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</si>
  <si>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</si>
  <si>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</si>
  <si>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</si>
  <si>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</si>
  <si>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</si>
  <si>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</si>
  <si>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</si>
  <si>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</si>
  <si>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</si>
  <si>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</si>
  <si>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</si>
  <si>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</si>
  <si>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</si>
  <si>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</si>
  <si>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</si>
  <si>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</si>
  <si>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</si>
  <si>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</si>
  <si>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</si>
  <si>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</si>
  <si>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</si>
  <si>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</si>
  <si>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</si>
  <si>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</si>
  <si>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</si>
  <si>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</si>
  <si>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</si>
  <si>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</si>
  <si>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</si>
  <si>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</si>
  <si>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</si>
  <si>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</si>
  <si>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</si>
  <si>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</si>
  <si>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</si>
  <si>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</si>
  <si>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</si>
  <si>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</si>
  <si>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</si>
  <si>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</si>
  <si>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</si>
  <si>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</si>
  <si>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</si>
  <si>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</si>
  <si>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</si>
  <si>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</si>
  <si>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</si>
  <si>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</si>
  <si>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</si>
  <si>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</si>
  <si>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</si>
  <si>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</si>
  <si>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</si>
  <si>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</si>
  <si>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</si>
  <si>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</si>
  <si>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</si>
  <si>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</si>
  <si>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</si>
  <si>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</si>
  <si>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</si>
  <si>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</si>
  <si>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</si>
  <si>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</si>
  <si>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</si>
  <si>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</si>
  <si>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</si>
  <si>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</si>
  <si>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</si>
  <si>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</si>
  <si>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</si>
  <si>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</si>
  <si>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</si>
  <si>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</si>
  <si>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</si>
  <si>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</si>
  <si>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</si>
  <si>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</si>
  <si>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</si>
  <si>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</si>
  <si>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</si>
  <si>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</si>
  <si>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</si>
  <si>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</si>
  <si>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</si>
  <si>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</si>
  <si>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</si>
  <si>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</si>
  <si>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</si>
  <si>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</si>
  <si>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</si>
  <si>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</si>
  <si>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</si>
  <si>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</si>
  <si>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</si>
  <si>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</si>
  <si>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</si>
  <si>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</si>
  <si>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</si>
  <si>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</si>
  <si>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</si>
  <si>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</si>
  <si>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</si>
  <si>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</si>
  <si>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</si>
  <si>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</si>
  <si>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</si>
  <si>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</si>
  <si>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</si>
  <si>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</si>
  <si>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</si>
  <si>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</si>
  <si>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</si>
  <si>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</si>
  <si>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</si>
  <si>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</si>
  <si>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</si>
  <si>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</si>
  <si>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</si>
  <si>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</si>
  <si>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</si>
  <si>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</si>
  <si>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</si>
  <si>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</si>
  <si>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</si>
  <si>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</si>
  <si>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</si>
  <si>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</si>
  <si>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</si>
  <si>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</si>
  <si>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</si>
  <si>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</si>
  <si>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</si>
  <si>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</si>
  <si>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</si>
  <si>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</si>
  <si>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</si>
  <si>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</si>
  <si>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</si>
  <si>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</si>
  <si>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</si>
  <si>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</si>
  <si>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</si>
  <si>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</si>
  <si>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</si>
  <si>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</si>
  <si>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</si>
  <si>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</si>
  <si>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</si>
  <si>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</si>
  <si>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</si>
  <si>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</si>
  <si>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</si>
  <si>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</si>
  <si>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</si>
  <si>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</si>
  <si>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</si>
  <si>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</si>
  <si>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</si>
  <si>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</si>
  <si>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</si>
  <si>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</si>
  <si>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</si>
  <si>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</si>
  <si>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</si>
  <si>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</si>
  <si>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</si>
  <si>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</si>
  <si>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</si>
  <si>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</si>
  <si>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</si>
  <si>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</si>
  <si>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</si>
  <si>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</si>
  <si>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</si>
  <si>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</si>
  <si>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</si>
  <si>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</si>
  <si>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</si>
  <si>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</si>
  <si>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</si>
  <si>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</si>
  <si>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</si>
  <si>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</si>
  <si>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</si>
  <si>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</si>
  <si>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</si>
  <si>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</si>
  <si>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</si>
  <si>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</si>
  <si>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</si>
  <si>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</si>
  <si>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</si>
  <si>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</si>
  <si>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</si>
  <si>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</si>
  <si>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</si>
  <si>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</si>
  <si>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</si>
  <si>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</si>
  <si>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</si>
  <si>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</si>
  <si>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</si>
  <si>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</si>
  <si>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</si>
  <si>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</si>
  <si>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</si>
  <si>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</si>
  <si>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</si>
  <si>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</si>
  <si>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</si>
  <si>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</si>
  <si>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</si>
  <si>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</si>
  <si>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</si>
  <si>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</si>
  <si>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</si>
  <si>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</si>
  <si>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</si>
  <si>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</si>
  <si>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</si>
  <si>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</si>
  <si>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</si>
  <si>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</si>
  <si>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</si>
  <si>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</si>
  <si>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</si>
  <si>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</si>
  <si>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</si>
  <si>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</si>
  <si>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</si>
  <si>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</si>
  <si>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</si>
  <si>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</si>
  <si>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</si>
  <si>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</si>
  <si>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</si>
  <si>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</si>
  <si>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</si>
  <si>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</si>
  <si>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</si>
  <si>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</si>
  <si>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</si>
  <si>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</si>
  <si>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</si>
  <si>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</si>
  <si>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</si>
  <si>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</si>
  <si>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</si>
  <si>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</si>
  <si>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</si>
  <si>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</si>
  <si>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</si>
  <si>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</si>
  <si>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</si>
  <si>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</si>
  <si>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</si>
  <si>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</si>
  <si>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</si>
  <si>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</si>
  <si>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</si>
  <si>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</si>
  <si>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</si>
  <si>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</si>
  <si>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</si>
  <si>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</si>
  <si>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</si>
  <si>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</si>
  <si>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</si>
  <si>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</si>
  <si>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</si>
  <si>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</si>
  <si>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</si>
  <si>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</si>
  <si>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</si>
  <si>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</si>
  <si>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</si>
  <si>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</si>
  <si>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</si>
  <si>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</si>
  <si>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</si>
  <si>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</si>
  <si>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</si>
  <si>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</si>
  <si>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</si>
  <si>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</si>
  <si>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</si>
  <si>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</si>
  <si>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</si>
  <si>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</si>
  <si>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</si>
  <si>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</si>
  <si>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</si>
  <si>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</si>
  <si>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</si>
  <si>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</si>
  <si>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</si>
  <si>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</si>
  <si>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</si>
  <si>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</si>
  <si>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</si>
  <si>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</si>
  <si>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</si>
  <si>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</si>
  <si>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</si>
  <si>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</si>
  <si>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</si>
  <si>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</si>
  <si>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</si>
  <si>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</si>
  <si>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</si>
  <si>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</si>
  <si>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</si>
  <si>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</si>
  <si>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</si>
  <si>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</si>
  <si>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</si>
  <si>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</si>
  <si>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</si>
  <si>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</si>
  <si>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</si>
  <si>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</si>
  <si>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</si>
  <si>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</si>
  <si>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</si>
  <si>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</si>
  <si>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</si>
  <si>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</si>
  <si>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</si>
  <si>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</si>
  <si>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</si>
  <si>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</si>
  <si>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</si>
  <si>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</si>
  <si>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</si>
  <si>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</si>
  <si>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</si>
  <si>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</si>
  <si>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</si>
  <si>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</si>
  <si>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</si>
  <si>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</si>
  <si>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</si>
  <si>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</si>
  <si>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</si>
  <si>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</si>
  <si>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</si>
  <si>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</si>
  <si>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</si>
  <si>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</si>
  <si>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</si>
  <si>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</si>
  <si>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</si>
  <si>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</si>
  <si>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</si>
  <si>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</si>
  <si>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</si>
  <si>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</si>
  <si>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</si>
  <si>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</si>
  <si>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</si>
  <si>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</si>
  <si>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</si>
  <si>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</si>
  <si>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</si>
  <si>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</si>
  <si>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</si>
  <si>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</si>
  <si>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</si>
  <si>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</si>
  <si>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</si>
  <si>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</si>
  <si>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</si>
  <si>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</si>
  <si>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</si>
  <si>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</si>
  <si>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</si>
  <si>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</si>
  <si>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</si>
  <si>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</si>
  <si>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</si>
  <si>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</si>
  <si>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</si>
  <si>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</si>
  <si>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</si>
  <si>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</si>
  <si>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</si>
  <si>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</si>
  <si>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</si>
  <si>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</si>
  <si>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</si>
  <si>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</si>
  <si>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</si>
  <si>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</si>
  <si>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</si>
  <si>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</si>
  <si>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</si>
  <si>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</si>
  <si>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</si>
  <si>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</si>
  <si>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</si>
  <si>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</si>
  <si>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</si>
  <si>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</si>
  <si>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</si>
  <si>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</si>
  <si>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</si>
  <si>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</si>
  <si>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</si>
  <si>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</si>
  <si>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</si>
  <si>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</si>
  <si>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</si>
  <si>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</si>
  <si>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</si>
  <si>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</si>
  <si>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</si>
  <si>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</si>
  <si>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</si>
  <si>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</si>
  <si>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</si>
  <si>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</si>
  <si>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</si>
  <si>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</si>
  <si>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</si>
  <si>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</si>
  <si>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</si>
  <si>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</si>
  <si>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</si>
  <si>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</si>
  <si>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</si>
  <si>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</si>
  <si>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</si>
  <si>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</si>
  <si>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</si>
  <si>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</si>
  <si>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</si>
  <si>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</si>
  <si>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</si>
  <si>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</si>
  <si>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</si>
  <si>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</si>
  <si>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</si>
  <si>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</si>
  <si>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</si>
  <si>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</si>
  <si>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</si>
  <si>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</si>
  <si>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</si>
  <si>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</si>
  <si>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</si>
  <si>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</si>
  <si>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</si>
  <si>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</si>
  <si>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</si>
  <si>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</si>
  <si>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</si>
  <si>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</si>
  <si>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</si>
  <si>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</si>
  <si>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</si>
  <si>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</si>
  <si>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</si>
  <si>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</si>
  <si>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</si>
  <si>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</si>
  <si>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</si>
  <si>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</si>
  <si>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</si>
  <si>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</si>
  <si>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</si>
  <si>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</si>
  <si>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</si>
  <si>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</si>
  <si>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</si>
  <si>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</si>
  <si>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</si>
  <si>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</si>
  <si>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</si>
  <si>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</si>
  <si>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</si>
  <si>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</si>
  <si>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</si>
  <si>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</si>
  <si>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</si>
  <si>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</si>
  <si>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</si>
  <si>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</si>
  <si>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</si>
  <si>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</si>
  <si>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</si>
  <si>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</si>
  <si>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</si>
  <si>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</si>
  <si>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</si>
  <si>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</si>
  <si>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</si>
  <si>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</si>
  <si>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</si>
  <si>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</si>
  <si>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</si>
  <si>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</si>
  <si>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</si>
  <si>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</si>
  <si>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</si>
  <si>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</si>
  <si>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</si>
  <si>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</si>
  <si>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</si>
  <si>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</si>
  <si>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</si>
  <si>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</si>
  <si>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</si>
  <si>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</si>
  <si>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</si>
  <si>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</si>
  <si>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</si>
  <si>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</si>
  <si>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</si>
  <si>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</si>
  <si>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</si>
  <si>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</si>
  <si>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</si>
  <si>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</si>
  <si>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</si>
  <si>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</si>
  <si>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</si>
  <si>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</si>
  <si>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</si>
  <si>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</si>
  <si>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</si>
  <si>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</si>
  <si>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</si>
  <si>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</si>
  <si>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</si>
  <si>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</si>
  <si>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</si>
  <si>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</si>
  <si>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</si>
  <si>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</si>
  <si>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</si>
  <si>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</si>
  <si>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</si>
  <si>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</si>
  <si>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</si>
  <si>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</si>
  <si>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</si>
  <si>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</si>
  <si>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</si>
  <si>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</si>
  <si>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</si>
  <si>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</si>
  <si>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</si>
  <si>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</si>
  <si>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</si>
  <si>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</si>
  <si>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</si>
  <si>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</si>
  <si>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</si>
  <si>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</si>
  <si>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</si>
  <si>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</si>
  <si>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</si>
  <si>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</si>
  <si>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</si>
  <si>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</si>
  <si>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</si>
  <si>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</si>
  <si>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</si>
  <si>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</si>
  <si>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</si>
  <si>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</si>
  <si>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</si>
  <si>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</si>
  <si>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</si>
  <si>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</si>
  <si>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</si>
  <si>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</si>
  <si>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</si>
  <si>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</si>
  <si>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</si>
  <si>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</si>
  <si>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</si>
  <si>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</si>
  <si>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</si>
  <si>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</si>
  <si>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</si>
  <si>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</si>
  <si>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</si>
  <si>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</si>
  <si>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</si>
  <si>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</si>
  <si>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</si>
  <si>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</si>
  <si>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</si>
  <si>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</si>
  <si>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</si>
  <si>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</si>
  <si>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</si>
  <si>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</si>
  <si>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</si>
  <si>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</si>
  <si>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</si>
  <si>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</si>
  <si>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</si>
  <si>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</si>
  <si>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</si>
  <si>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</si>
  <si>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</si>
  <si>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</si>
  <si>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</si>
  <si>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</si>
  <si>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</si>
  <si>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</si>
  <si>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</si>
  <si>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</si>
  <si>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</si>
  <si>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</si>
  <si>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</si>
  <si>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</si>
  <si>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</si>
  <si>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</si>
  <si>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</si>
  <si>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</si>
  <si>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</si>
  <si>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</si>
  <si>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</si>
  <si>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</si>
  <si>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</si>
  <si>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</si>
  <si>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</si>
  <si>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</si>
  <si>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</si>
  <si>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</si>
  <si>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</si>
  <si>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</si>
  <si>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</si>
  <si>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</si>
  <si>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</si>
  <si>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</si>
  <si>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</si>
  <si>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</si>
  <si>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</si>
  <si>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</si>
  <si>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</si>
  <si>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</si>
  <si>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</si>
  <si>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</si>
  <si>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</si>
  <si>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</si>
  <si>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</si>
  <si>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</si>
  <si>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</si>
  <si>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</si>
  <si>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</si>
  <si>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</si>
  <si>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</si>
  <si>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</si>
  <si>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</si>
  <si>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</si>
  <si>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</si>
  <si>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</si>
  <si>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</si>
  <si>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</si>
  <si>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</si>
  <si>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</si>
  <si>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</si>
  <si>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</si>
  <si>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</si>
  <si>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</si>
  <si>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</si>
  <si>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</si>
  <si>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</si>
  <si>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</si>
  <si>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</si>
  <si>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</si>
  <si>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</si>
  <si>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</si>
  <si>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</si>
  <si>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</si>
  <si>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</si>
  <si>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</si>
  <si>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</si>
  <si>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</si>
  <si>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</si>
  <si>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</si>
  <si>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</si>
  <si>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</si>
  <si>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</si>
  <si>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</si>
  <si>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</si>
  <si>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</si>
  <si>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</si>
  <si>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</si>
  <si>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</si>
  <si>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</si>
  <si>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</si>
  <si>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</si>
  <si>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</si>
  <si>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</si>
  <si>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</si>
  <si>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</si>
  <si>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</si>
  <si>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</si>
  <si>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</si>
  <si>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</si>
  <si>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</si>
  <si>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</si>
  <si>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</si>
  <si>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</si>
  <si>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</si>
  <si>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</si>
  <si>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</si>
  <si>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</si>
  <si>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</si>
  <si>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</si>
  <si>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</si>
  <si>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</si>
  <si>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</si>
  <si>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</si>
  <si>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</si>
  <si>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</si>
  <si>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</si>
  <si>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</si>
  <si>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</si>
  <si>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</si>
  <si>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</si>
  <si>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</si>
  <si>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</si>
  <si>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</si>
  <si>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</si>
  <si>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</si>
  <si>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</si>
  <si>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</si>
  <si>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</si>
  <si>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</si>
  <si>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</si>
  <si>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</si>
  <si>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</si>
  <si>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</si>
  <si>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</si>
  <si>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</si>
  <si>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</si>
  <si>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</si>
  <si>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</si>
  <si>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</si>
  <si>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</si>
  <si>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</si>
  <si>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</si>
  <si>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</si>
  <si>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</si>
  <si>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</si>
  <si>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</si>
  <si>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</si>
  <si>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</si>
  <si>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</si>
  <si>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</si>
  <si>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</si>
  <si>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</si>
  <si>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</si>
  <si>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</si>
  <si>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</si>
  <si>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</si>
  <si>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</si>
  <si>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</si>
  <si>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</si>
  <si>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</si>
  <si>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</si>
  <si>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</si>
  <si>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</si>
  <si>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</si>
  <si>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</si>
  <si>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</si>
  <si>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</si>
  <si>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</si>
  <si>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</si>
  <si>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</si>
  <si>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</si>
  <si>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</si>
  <si>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</si>
  <si>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</si>
  <si>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</si>
  <si>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</si>
  <si>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</si>
  <si>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</si>
  <si>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</si>
  <si>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</si>
  <si>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</si>
  <si>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</si>
  <si>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</si>
  <si>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</si>
  <si>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</si>
  <si>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</si>
  <si>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</si>
  <si>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</si>
  <si>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</si>
  <si>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</si>
  <si>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</si>
  <si>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</si>
  <si>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</si>
  <si>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</si>
  <si>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</si>
  <si>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</si>
  <si>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</si>
  <si>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</si>
  <si>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</si>
  <si>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</si>
  <si>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</si>
  <si>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</si>
  <si>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</si>
  <si>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</si>
  <si>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</si>
  <si>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</si>
  <si>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</si>
  <si>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</si>
  <si>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</si>
  <si>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</si>
  <si>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</si>
  <si>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</si>
  <si>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</si>
  <si>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</si>
  <si>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</si>
  <si>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</si>
  <si>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</si>
  <si>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</si>
  <si>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</si>
  <si>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</si>
  <si>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</si>
  <si>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</si>
  <si>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</si>
  <si>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</si>
  <si>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</si>
  <si>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</si>
  <si>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</si>
  <si>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</si>
  <si>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</si>
  <si>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</si>
  <si>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</si>
  <si>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</si>
  <si>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</si>
  <si>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</si>
  <si>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</si>
  <si>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</si>
  <si>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</si>
  <si>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</si>
  <si>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</si>
  <si>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</si>
  <si>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</si>
  <si>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</si>
  <si>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</si>
  <si>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</si>
  <si>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</si>
  <si>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</si>
  <si>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</si>
  <si>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</si>
  <si>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</si>
  <si>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</si>
  <si>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</si>
  <si>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</si>
  <si>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</si>
  <si>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</si>
  <si>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</si>
  <si>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</si>
  <si>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</si>
  <si>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</si>
  <si>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</si>
  <si>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</si>
  <si>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</si>
  <si>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</si>
  <si>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</si>
  <si>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</si>
  <si>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</si>
  <si>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</si>
  <si>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</si>
  <si>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</si>
  <si>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</si>
  <si>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</si>
  <si>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</si>
  <si>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</si>
  <si>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</si>
  <si>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</si>
  <si>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</si>
  <si>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</si>
  <si>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</si>
  <si>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</si>
  <si>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</si>
  <si>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</si>
  <si>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</si>
  <si>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</si>
  <si>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</si>
  <si>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</si>
  <si>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</si>
  <si>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</si>
  <si>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</si>
  <si>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</si>
  <si>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</si>
  <si>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</si>
  <si>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</si>
  <si>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</si>
  <si>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</si>
  <si>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</si>
  <si>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</si>
  <si>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</si>
  <si>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</si>
  <si>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</si>
  <si>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</si>
  <si>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</si>
  <si>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</si>
  <si>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</si>
  <si>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</si>
  <si>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</si>
  <si>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</si>
  <si>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</si>
  <si>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</si>
  <si>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</si>
  <si>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</si>
  <si>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</si>
  <si>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</si>
  <si>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</si>
  <si>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</si>
  <si>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</si>
  <si>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</si>
  <si>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</si>
  <si>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</si>
  <si>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</si>
  <si>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</si>
  <si>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</si>
  <si>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</si>
  <si>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</si>
  <si>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</si>
  <si>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</si>
  <si>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</si>
  <si>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</si>
  <si>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</si>
  <si>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</si>
  <si>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</si>
  <si>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</si>
  <si>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</si>
  <si>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</si>
  <si>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</si>
  <si>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</si>
  <si>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</si>
  <si>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</si>
  <si>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</si>
  <si>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</si>
  <si>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</si>
  <si>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</si>
  <si>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</si>
  <si>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</si>
  <si>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</si>
  <si>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</si>
  <si>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</si>
  <si>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</si>
  <si>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</si>
  <si>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</si>
  <si>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</si>
  <si>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</si>
  <si>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</si>
  <si>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</si>
  <si>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</si>
  <si>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</si>
  <si>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</si>
  <si>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</si>
  <si>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</si>
  <si>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</si>
  <si>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</si>
  <si>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</si>
  <si>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</si>
  <si>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</si>
  <si>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</si>
  <si>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</si>
  <si>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</si>
  <si>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</si>
  <si>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</si>
  <si>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</si>
  <si>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</si>
  <si>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</si>
  <si>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</si>
  <si>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</si>
  <si>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</si>
  <si>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</si>
  <si>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</si>
  <si>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</si>
  <si>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</si>
  <si>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</si>
  <si>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</si>
  <si>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</si>
  <si>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</si>
  <si>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</si>
  <si>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</si>
  <si>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</si>
  <si>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</si>
  <si>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</si>
  <si>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</si>
  <si>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</si>
  <si>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</si>
  <si>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</si>
  <si>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</si>
  <si>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</si>
  <si>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</si>
  <si>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</si>
  <si>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</si>
  <si>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</si>
  <si>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</si>
  <si>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</si>
  <si>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</si>
  <si>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</si>
  <si>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</si>
  <si>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</si>
  <si>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</si>
  <si>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</si>
  <si>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</si>
  <si>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</si>
  <si>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</si>
  <si>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</si>
  <si>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</si>
  <si>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</si>
  <si>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</si>
  <si>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</si>
  <si>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</si>
  <si>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</si>
  <si>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</si>
  <si>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</si>
  <si>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</si>
  <si>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</si>
  <si>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</si>
  <si>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</si>
  <si>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</si>
  <si>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</si>
  <si>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</si>
  <si>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</si>
  <si>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</si>
  <si>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</si>
  <si>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</si>
  <si>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</si>
  <si>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</si>
  <si>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</si>
  <si>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</si>
  <si>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</si>
  <si>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</si>
  <si>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</si>
  <si>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</si>
  <si>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</si>
  <si>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</si>
  <si>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</si>
  <si>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</si>
  <si>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</si>
  <si>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</si>
  <si>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</si>
  <si>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</si>
  <si>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</si>
  <si>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</si>
  <si>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</si>
  <si>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</si>
  <si>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</si>
  <si>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</si>
  <si>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</si>
  <si>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</si>
  <si>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</si>
  <si>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</si>
  <si>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</si>
  <si>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</si>
  <si>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</si>
  <si>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</si>
  <si>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</si>
  <si>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</si>
  <si>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</si>
  <si>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</si>
  <si>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</si>
  <si>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</si>
  <si>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</si>
  <si>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</si>
  <si>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</si>
  <si>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</si>
  <si>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</si>
  <si>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</si>
  <si>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</si>
  <si>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</si>
  <si>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</si>
  <si>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</si>
  <si>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</si>
  <si>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</si>
  <si>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</si>
  <si>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</si>
  <si>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</si>
  <si>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</si>
  <si>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</si>
  <si>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</si>
  <si>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</si>
  <si>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</si>
  <si>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</si>
  <si>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</si>
  <si>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</si>
  <si>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</si>
  <si>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</si>
  <si>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</si>
  <si>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</si>
  <si>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</si>
  <si>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</si>
  <si>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</si>
  <si>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</si>
  <si>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</si>
  <si>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</si>
  <si>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</si>
  <si>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</si>
  <si>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</si>
  <si>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</si>
  <si>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</si>
  <si>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</si>
  <si>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</si>
  <si>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</si>
  <si>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</si>
  <si>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</si>
  <si>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</si>
  <si>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</si>
  <si>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</si>
  <si>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</si>
  <si>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</si>
  <si>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</si>
  <si>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</si>
  <si>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</si>
  <si>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</si>
  <si>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</si>
  <si>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</si>
  <si>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</si>
  <si>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</si>
  <si>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</si>
  <si>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</si>
  <si>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</si>
  <si>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</si>
  <si>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</si>
  <si>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</si>
  <si>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</si>
  <si>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</si>
  <si>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</si>
  <si>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</si>
  <si>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</si>
  <si>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</si>
  <si>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</si>
  <si>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</si>
  <si>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</si>
  <si>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</si>
  <si>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</si>
  <si>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</si>
  <si>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</si>
  <si>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</si>
  <si>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</si>
  <si>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</si>
  <si>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</si>
  <si>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</si>
  <si>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</si>
  <si>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</si>
  <si>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</si>
  <si>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</si>
  <si>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</si>
  <si>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</si>
  <si>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</si>
  <si>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</si>
  <si>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</si>
  <si>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</si>
  <si>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</si>
  <si>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</si>
  <si>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</si>
  <si>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</si>
  <si>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</si>
  <si>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</si>
  <si>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</si>
  <si>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</si>
  <si>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</si>
  <si>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</si>
  <si>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</si>
  <si>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</si>
  <si>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</si>
  <si>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</si>
  <si>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</si>
  <si>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</si>
  <si>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</si>
  <si>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</si>
  <si>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</si>
  <si>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</si>
  <si>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</si>
  <si>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</si>
  <si>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</si>
  <si>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</si>
  <si>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</si>
  <si>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</si>
  <si>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</si>
  <si>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</si>
  <si>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</si>
  <si>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</si>
  <si>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</si>
  <si>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</si>
  <si>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</si>
  <si>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</si>
  <si>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</si>
  <si>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</si>
  <si>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</si>
  <si>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</si>
  <si>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</si>
  <si>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</si>
  <si>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</si>
  <si>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</si>
  <si>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</si>
  <si>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</si>
  <si>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</si>
  <si>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</si>
  <si>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</si>
  <si>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</si>
  <si>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</si>
  <si>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</si>
  <si>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</si>
  <si>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</si>
  <si>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</si>
  <si>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</si>
  <si>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</si>
  <si>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</si>
  <si>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</si>
  <si>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</si>
  <si>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</si>
  <si>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</si>
  <si>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</si>
  <si>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</si>
  <si>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</si>
  <si>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</si>
  <si>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</si>
  <si>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</si>
  <si>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</si>
  <si>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</si>
  <si>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</si>
  <si>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</si>
  <si>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</si>
  <si>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</si>
  <si>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</si>
  <si>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</si>
  <si>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</si>
  <si>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</si>
  <si>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</si>
  <si>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</si>
  <si>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</si>
  <si>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</si>
  <si>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</si>
  <si>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</si>
  <si>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</si>
  <si>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</si>
  <si>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</si>
  <si>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</si>
  <si>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</si>
  <si>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</si>
  <si>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</si>
  <si>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</si>
  <si>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</si>
  <si>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</si>
  <si>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</si>
  <si>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</si>
  <si>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</si>
  <si>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</si>
  <si>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</si>
  <si>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</si>
  <si>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</si>
  <si>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</si>
  <si>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</si>
  <si>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</si>
  <si>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</si>
  <si>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</si>
  <si>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</si>
  <si>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</si>
  <si>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</si>
  <si>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</si>
  <si>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</si>
  <si>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</si>
  <si>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</si>
  <si>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</si>
  <si>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</si>
  <si>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</si>
  <si>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</si>
  <si>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</si>
  <si>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</si>
  <si>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</si>
  <si>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</si>
  <si>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</si>
  <si>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</si>
  <si>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</si>
  <si>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</si>
  <si>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</si>
  <si>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</si>
  <si>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</si>
  <si>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</si>
  <si>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</si>
  <si>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</si>
  <si>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</si>
  <si>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</si>
  <si>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</si>
  <si>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</si>
  <si>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</si>
  <si>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</si>
  <si>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</si>
  <si>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</si>
  <si>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</si>
  <si>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</si>
  <si>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</si>
  <si>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</si>
  <si>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</si>
  <si>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</si>
  <si>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</si>
  <si>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</si>
  <si>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</si>
  <si>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</si>
  <si>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</si>
  <si>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</si>
  <si>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</si>
  <si>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</si>
  <si>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</si>
  <si>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</si>
  <si>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</si>
  <si>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</si>
  <si>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</si>
  <si>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</si>
  <si>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</si>
  <si>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</si>
  <si>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</si>
  <si>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</si>
  <si>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</si>
  <si>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</si>
  <si>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</si>
  <si>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</si>
  <si>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</si>
  <si>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</si>
  <si>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</si>
  <si>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</si>
  <si>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</si>
  <si>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</si>
  <si>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</si>
  <si>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</si>
  <si>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</si>
  <si>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</si>
  <si>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</si>
  <si>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</si>
  <si>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</si>
  <si>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</si>
  <si>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</si>
  <si>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</si>
  <si>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</si>
  <si>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</si>
  <si>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</si>
  <si>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</si>
  <si>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</si>
  <si>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</si>
  <si>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</si>
  <si>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</si>
  <si>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</si>
  <si>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</si>
  <si>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</si>
  <si>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</si>
  <si>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</si>
  <si>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</si>
  <si>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</si>
  <si>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</si>
  <si>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</si>
  <si>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</si>
  <si>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</si>
  <si>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</si>
  <si>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</si>
  <si>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</si>
  <si>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</si>
  <si>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</si>
  <si>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</si>
  <si>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</si>
  <si>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</si>
  <si>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</si>
  <si>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</si>
  <si>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</si>
  <si>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</si>
  <si>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</si>
  <si>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</si>
  <si>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</si>
  <si>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</si>
  <si>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</si>
  <si>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</si>
  <si>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</si>
  <si>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</si>
  <si>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</si>
  <si>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</si>
  <si>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</si>
  <si>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</si>
  <si>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</si>
  <si>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</si>
  <si>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</si>
  <si>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</si>
  <si>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</si>
  <si>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</si>
  <si>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</si>
  <si>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</si>
  <si>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</si>
  <si>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</si>
  <si>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</si>
  <si>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</si>
  <si>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</si>
  <si>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</si>
  <si>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</si>
  <si>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</si>
  <si>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</si>
  <si>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</si>
  <si>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</si>
  <si>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</si>
  <si>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</si>
  <si>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</si>
  <si>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</si>
  <si>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</si>
  <si>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</si>
  <si>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</si>
  <si>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</si>
  <si>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</si>
  <si>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</si>
  <si>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</si>
  <si>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</si>
  <si>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</si>
  <si>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</si>
  <si>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</si>
  <si>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</si>
  <si>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</si>
  <si>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</si>
  <si>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</si>
  <si>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</si>
  <si>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</si>
  <si>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</si>
  <si>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</si>
  <si>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</si>
  <si>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</si>
  <si>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</si>
  <si>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</si>
  <si>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</si>
  <si>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</si>
  <si>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</si>
  <si>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</si>
  <si>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</si>
  <si>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</si>
  <si>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</si>
  <si>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</si>
  <si>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</si>
  <si>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</si>
  <si>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</si>
  <si>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</si>
  <si>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</si>
  <si>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</si>
  <si>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</si>
  <si>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</si>
  <si>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</si>
  <si>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</si>
  <si>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</si>
  <si>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</si>
  <si>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</si>
  <si>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</si>
  <si>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</si>
  <si>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</si>
  <si>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</si>
  <si>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</si>
  <si>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</si>
  <si>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</si>
  <si>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</si>
  <si>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</si>
  <si>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</si>
  <si>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</si>
  <si>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</si>
  <si>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</si>
  <si>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</si>
  <si>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</si>
  <si>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</si>
  <si>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</si>
  <si>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</si>
  <si>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</si>
  <si>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</si>
  <si>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</si>
  <si>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</si>
  <si>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</si>
  <si>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</si>
  <si>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</si>
  <si>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</si>
  <si>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</si>
  <si>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</si>
  <si>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</si>
  <si>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</si>
  <si>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</si>
  <si>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</si>
  <si>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</si>
  <si>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</si>
  <si>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</si>
  <si>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</si>
  <si>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</si>
  <si>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</si>
  <si>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</si>
  <si>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</si>
  <si>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</si>
  <si>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</si>
  <si>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</si>
  <si>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</si>
  <si>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</si>
  <si>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</si>
  <si>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</si>
  <si>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</si>
  <si>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</si>
  <si>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</si>
  <si>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</si>
  <si>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</si>
  <si>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</si>
  <si>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</si>
  <si>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</si>
  <si>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</si>
  <si>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</si>
  <si>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</si>
  <si>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</si>
  <si>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</si>
  <si>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</si>
  <si>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</si>
  <si>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</si>
  <si>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</si>
  <si>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</si>
  <si>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</si>
  <si>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</si>
  <si>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</si>
  <si>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</si>
  <si>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</si>
  <si>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</si>
  <si>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</si>
  <si>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</si>
  <si>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</si>
  <si>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</si>
  <si>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</si>
  <si>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</si>
  <si>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</si>
  <si>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</si>
  <si>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</si>
  <si>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</si>
  <si>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</si>
  <si>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</si>
  <si>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</si>
  <si>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</si>
  <si>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</si>
  <si>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</si>
  <si>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</si>
  <si>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</si>
  <si>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</si>
  <si>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</si>
  <si>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</si>
  <si>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</si>
  <si>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</si>
  <si>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</si>
  <si>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</si>
  <si>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</si>
  <si>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</si>
  <si>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</si>
  <si>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</si>
  <si>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</si>
  <si>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</si>
  <si>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</si>
  <si>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</si>
  <si>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</si>
  <si>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</si>
  <si>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</si>
  <si>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</si>
  <si>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</si>
  <si>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</si>
  <si>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</si>
  <si>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</si>
  <si>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</si>
  <si>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</si>
  <si>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</si>
  <si>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</si>
  <si>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</si>
  <si>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</si>
  <si>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</si>
  <si>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</si>
  <si>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</si>
  <si>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</si>
  <si>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</si>
  <si>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</si>
  <si>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</si>
  <si>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</si>
  <si>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</si>
  <si>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</si>
  <si>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</si>
  <si>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</si>
  <si>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</si>
  <si>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</si>
  <si>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</si>
  <si>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</si>
  <si>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</si>
  <si>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</si>
  <si>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</si>
  <si>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</si>
  <si>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</si>
  <si>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</si>
  <si>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</si>
  <si>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</si>
  <si>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</si>
  <si>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</si>
  <si>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</si>
  <si>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</si>
  <si>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</si>
  <si>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</si>
  <si>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</si>
  <si>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</si>
  <si>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</si>
  <si>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</si>
  <si>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</si>
  <si>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</si>
  <si>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</si>
  <si>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</si>
  <si>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</si>
  <si>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</si>
  <si>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</si>
  <si>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</si>
  <si>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</si>
  <si>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</si>
  <si>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</si>
  <si>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</si>
  <si>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</si>
  <si>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</si>
  <si>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</si>
  <si>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</si>
  <si>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</si>
  <si>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</si>
  <si>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</si>
  <si>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</si>
  <si>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</si>
  <si>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</si>
  <si>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</si>
  <si>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</si>
  <si>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</si>
  <si>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</si>
  <si>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</si>
  <si>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</si>
  <si>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</si>
  <si>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</si>
  <si>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</si>
  <si>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</si>
  <si>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</si>
  <si>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</si>
  <si>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</si>
  <si>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</si>
  <si>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</si>
  <si>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</si>
  <si>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</si>
  <si>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</si>
  <si>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</si>
  <si>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</si>
  <si>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</si>
  <si>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</si>
  <si>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</si>
  <si>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</si>
  <si>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</si>
  <si>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</si>
  <si>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</si>
  <si>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</si>
  <si>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</si>
  <si>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</si>
  <si>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</si>
  <si>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</si>
  <si>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</si>
  <si>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</si>
  <si>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</si>
  <si>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</si>
  <si>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</si>
  <si>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</si>
  <si>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</si>
  <si>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</si>
  <si>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</si>
  <si>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</si>
  <si>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</si>
  <si>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</si>
  <si>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</si>
  <si>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</si>
  <si>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</si>
  <si>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</si>
  <si>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</si>
  <si>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</si>
  <si>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</si>
  <si>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</si>
  <si>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</si>
  <si>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</si>
  <si>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</si>
  <si>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</si>
  <si>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</si>
  <si>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</si>
  <si>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</si>
  <si>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</si>
  <si>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</si>
  <si>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</si>
  <si>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</si>
  <si>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</si>
  <si>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</si>
  <si>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</si>
  <si>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</si>
  <si>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</si>
  <si>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</si>
  <si>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</si>
  <si>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</si>
  <si>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</si>
  <si>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</si>
  <si>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</si>
  <si>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</si>
  <si>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</si>
  <si>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</si>
  <si>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</si>
  <si>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</si>
  <si>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</si>
  <si>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</si>
  <si>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</si>
  <si>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</si>
  <si>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</si>
  <si>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</si>
  <si>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</si>
  <si>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</si>
  <si>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</si>
  <si>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</si>
  <si>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</si>
  <si>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</si>
  <si>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</si>
  <si>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</si>
  <si>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</si>
  <si>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</si>
  <si>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</si>
  <si>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</si>
  <si>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</si>
  <si>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</si>
  <si>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</si>
  <si>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</si>
  <si>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</si>
  <si>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</si>
  <si>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</si>
  <si>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</si>
  <si>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</si>
  <si>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</si>
  <si>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</si>
  <si>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</si>
  <si>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</si>
  <si>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</si>
  <si>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</si>
  <si>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</si>
  <si>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</si>
  <si>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</si>
  <si>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</si>
  <si>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</si>
  <si>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</si>
  <si>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</si>
  <si>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</si>
  <si>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</si>
  <si>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</si>
  <si>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</si>
  <si>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</si>
  <si>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</si>
  <si>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</si>
  <si>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</si>
  <si>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</si>
  <si>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</si>
  <si>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</si>
  <si>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</si>
  <si>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</si>
  <si>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</si>
  <si>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</si>
  <si>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</si>
  <si>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</si>
  <si>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</si>
  <si>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</si>
  <si>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</si>
  <si>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</si>
  <si>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</si>
  <si>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</si>
  <si>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</si>
  <si>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</si>
  <si>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</si>
  <si>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</si>
  <si>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</si>
  <si>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</si>
  <si>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</si>
  <si>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</si>
  <si>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</si>
  <si>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</si>
  <si>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</si>
  <si>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</si>
  <si>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</si>
  <si>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</si>
  <si>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</si>
  <si>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</si>
  <si>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</si>
  <si>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</si>
  <si>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</si>
  <si>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</si>
  <si>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</si>
  <si>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</si>
  <si>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</si>
  <si>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</si>
  <si>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</si>
  <si>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</si>
  <si>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</si>
  <si>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</si>
  <si>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</si>
  <si>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</si>
  <si>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</si>
  <si>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</si>
  <si>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</si>
  <si>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</si>
  <si>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</si>
  <si>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</si>
  <si>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</si>
  <si>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</si>
  <si>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</si>
  <si>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</si>
  <si>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</si>
  <si>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</si>
  <si>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</si>
  <si>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</si>
  <si>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</si>
  <si>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</si>
  <si>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</si>
  <si>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</si>
  <si>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</si>
  <si>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</si>
  <si>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</si>
  <si>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</si>
  <si>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</si>
  <si>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</si>
  <si>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</si>
  <si>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</si>
  <si>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</si>
  <si>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</si>
  <si>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</si>
  <si>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</si>
  <si>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</si>
  <si>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</si>
  <si>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</si>
  <si>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</si>
  <si>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</si>
  <si>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</si>
  <si>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</si>
  <si>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</si>
  <si>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</si>
  <si>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</si>
  <si>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</si>
  <si>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</si>
  <si>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</si>
  <si>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</si>
  <si>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</si>
  <si>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</si>
  <si>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</si>
  <si>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</si>
  <si>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</si>
  <si>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</si>
  <si>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</si>
  <si>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</si>
  <si>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</si>
  <si>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</si>
  <si>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</si>
  <si>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</si>
  <si>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</si>
  <si>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</si>
  <si>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</si>
  <si>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</si>
  <si>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</si>
  <si>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</si>
  <si>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</si>
  <si>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</si>
  <si>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</si>
  <si>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</si>
  <si>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</si>
  <si>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</si>
  <si>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</si>
  <si>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</si>
  <si>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</si>
  <si>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</si>
  <si>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</si>
  <si>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</si>
  <si>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</si>
  <si>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</si>
  <si>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</si>
  <si>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</si>
  <si>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</si>
  <si>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</si>
  <si>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</si>
  <si>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</si>
  <si>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</si>
  <si>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</si>
  <si>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</si>
  <si>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</si>
  <si>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</si>
  <si>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</si>
  <si>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</si>
  <si>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</si>
  <si>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</si>
  <si>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</si>
  <si>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</si>
  <si>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</si>
  <si>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</si>
  <si>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</si>
  <si>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</si>
  <si>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</si>
  <si>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</si>
  <si>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</si>
  <si>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</si>
  <si>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</si>
  <si>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</si>
  <si>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</si>
  <si>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</si>
  <si>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</si>
  <si>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</si>
  <si>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</si>
  <si>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</si>
  <si>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</si>
  <si>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</si>
  <si>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</si>
  <si>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</si>
  <si>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</si>
  <si>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</si>
  <si>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</si>
  <si>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</si>
  <si>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</si>
  <si>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</si>
  <si>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</si>
  <si>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</si>
  <si>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</si>
  <si>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</si>
  <si>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</si>
  <si>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</si>
  <si>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</si>
  <si>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</si>
  <si>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</si>
  <si>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</si>
  <si>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</si>
  <si>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</si>
  <si>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</si>
  <si>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</si>
  <si>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</si>
  <si>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</si>
  <si>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</si>
  <si>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</si>
  <si>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</si>
  <si>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</si>
  <si>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</si>
  <si>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</si>
  <si>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</si>
  <si>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</si>
  <si>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</si>
  <si>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</si>
  <si>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</si>
  <si>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</si>
  <si>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</si>
  <si>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</si>
  <si>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</si>
  <si>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</si>
  <si>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</si>
  <si>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</si>
  <si>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</si>
  <si>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</si>
  <si>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</si>
  <si>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</si>
  <si>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</si>
  <si>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</si>
  <si>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</si>
  <si>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</si>
  <si>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</si>
  <si>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</si>
  <si>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</si>
  <si>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</si>
  <si>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</si>
  <si>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</si>
  <si>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</si>
  <si>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</si>
  <si>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</si>
  <si>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</si>
  <si>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</si>
  <si>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</si>
  <si>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</si>
  <si>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</si>
  <si>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</si>
  <si>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</si>
  <si>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</si>
  <si>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</si>
  <si>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</si>
  <si>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</si>
  <si>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</si>
  <si>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</si>
  <si>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</si>
  <si>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</si>
  <si>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</si>
  <si>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</si>
  <si>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</si>
  <si>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</si>
  <si>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</si>
  <si>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</si>
  <si>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</si>
  <si>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</si>
  <si>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</si>
  <si>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</si>
  <si>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</si>
  <si>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</si>
  <si>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</si>
  <si>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</si>
  <si>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</si>
  <si>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</si>
  <si>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</si>
  <si>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</si>
  <si>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</si>
  <si>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</si>
  <si>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</si>
  <si>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</si>
  <si>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</si>
  <si>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</si>
  <si>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</si>
  <si>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</si>
  <si>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</si>
  <si>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</si>
  <si>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</si>
  <si>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</si>
  <si>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</si>
  <si>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</si>
  <si>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</si>
  <si>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</si>
  <si>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</si>
  <si>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</si>
  <si>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</si>
  <si>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</si>
  <si>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</si>
  <si>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</si>
  <si>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</si>
  <si>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</si>
  <si>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</si>
  <si>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</si>
  <si>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</si>
  <si>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</si>
  <si>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</si>
  <si>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</si>
  <si>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</si>
  <si>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</si>
  <si>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</si>
  <si>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</si>
  <si>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</si>
  <si>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</si>
  <si>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</si>
  <si>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</si>
  <si>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</si>
  <si>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</si>
  <si>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</si>
  <si>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</si>
  <si>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</si>
  <si>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</si>
  <si>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</si>
  <si>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</si>
  <si>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</si>
  <si>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</si>
  <si>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</si>
  <si>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</si>
  <si>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</si>
  <si>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</si>
  <si>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</si>
  <si>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</si>
  <si>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</si>
  <si>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</si>
  <si>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</si>
  <si>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</si>
  <si>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</si>
  <si>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</si>
  <si>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</si>
  <si>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</si>
  <si>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</si>
  <si>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</si>
  <si>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</si>
  <si>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</si>
  <si>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</si>
  <si>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</si>
  <si>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</si>
  <si>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</si>
  <si>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</si>
  <si>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</si>
  <si>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</si>
  <si>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</si>
  <si>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</si>
  <si>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</si>
  <si>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</si>
  <si>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</si>
  <si>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</si>
  <si>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</si>
  <si>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</si>
  <si>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</si>
  <si>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</si>
  <si>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</si>
  <si>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</si>
  <si>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</si>
  <si>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</si>
  <si>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</si>
  <si>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</si>
  <si>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</si>
  <si>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</si>
  <si>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</si>
  <si>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</si>
  <si>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</si>
  <si>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</si>
  <si>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</si>
  <si>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</si>
  <si>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</si>
  <si>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</si>
  <si>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</si>
  <si>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</si>
  <si>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</si>
  <si>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</si>
  <si>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</si>
  <si>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</si>
  <si>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</si>
  <si>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</si>
  <si>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</si>
  <si>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</si>
  <si>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</si>
  <si>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</si>
  <si>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</si>
  <si>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</si>
  <si>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</si>
  <si>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</si>
  <si>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</si>
  <si>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</si>
  <si>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</si>
  <si>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</si>
  <si>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</si>
  <si>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</si>
  <si>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</si>
  <si>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</si>
  <si>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</si>
  <si>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</si>
  <si>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</si>
  <si>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</si>
  <si>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</si>
  <si>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</si>
  <si>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</si>
  <si>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</si>
  <si>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</si>
  <si>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</si>
  <si>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</si>
  <si>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</si>
  <si>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</si>
  <si>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</si>
  <si>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</si>
  <si>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</si>
  <si>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</si>
  <si>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</si>
  <si>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</si>
  <si>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</si>
  <si>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</si>
  <si>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</si>
  <si>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</si>
  <si>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</si>
  <si>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</si>
  <si>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</si>
  <si>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</si>
  <si>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</si>
  <si>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</si>
  <si>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</si>
  <si>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</si>
  <si>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</si>
  <si>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</si>
  <si>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</si>
  <si>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</si>
  <si>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</si>
  <si>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</si>
  <si>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</si>
  <si>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</si>
  <si>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</si>
  <si>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</si>
  <si>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</si>
  <si>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</si>
  <si>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</si>
  <si>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</si>
  <si>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</si>
  <si>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</si>
  <si>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</si>
  <si>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</si>
  <si>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</si>
  <si>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</si>
  <si>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</si>
  <si>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</si>
  <si>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</si>
  <si>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</si>
  <si>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</si>
  <si>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</si>
  <si>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</si>
  <si>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</si>
  <si>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</si>
  <si>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</si>
  <si>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</si>
  <si>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</si>
  <si>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</si>
  <si>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</si>
  <si>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</si>
  <si>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</si>
  <si>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</si>
  <si>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</si>
  <si>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</si>
  <si>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</si>
  <si>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</si>
  <si>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</si>
  <si>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</si>
  <si>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</si>
  <si>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</si>
  <si>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</si>
  <si>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</si>
  <si>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</si>
  <si>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</si>
  <si>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</si>
  <si>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</si>
  <si>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</si>
  <si>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</si>
  <si>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</si>
  <si>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</si>
  <si>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</si>
  <si>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</si>
  <si>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</si>
  <si>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</si>
  <si>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</si>
  <si>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</si>
  <si>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</si>
  <si>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</si>
  <si>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</si>
  <si>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</si>
  <si>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</si>
  <si>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</si>
  <si>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</si>
  <si>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</si>
  <si>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</si>
  <si>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</si>
  <si>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</si>
  <si>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</si>
  <si>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</si>
  <si>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</si>
  <si>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</si>
  <si>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</si>
  <si>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</si>
  <si>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</si>
  <si>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</si>
  <si>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</si>
  <si>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</si>
  <si>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</si>
  <si>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</si>
  <si>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</si>
  <si>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</si>
  <si>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</si>
  <si>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</si>
  <si>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</si>
  <si>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</si>
  <si>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</si>
  <si>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</si>
  <si>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</si>
  <si>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</si>
  <si>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</si>
  <si>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</si>
  <si>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</si>
  <si>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</si>
  <si>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</si>
  <si>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</si>
  <si>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</si>
  <si>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</si>
  <si>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</si>
  <si>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</si>
  <si>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</si>
  <si>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</si>
  <si>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</si>
  <si>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</si>
  <si>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</si>
  <si>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</si>
  <si>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</si>
  <si>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</si>
  <si>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</si>
  <si>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</si>
  <si>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</si>
  <si>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</si>
  <si>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</si>
  <si>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</si>
  <si>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</si>
  <si>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</si>
  <si>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</si>
  <si>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</si>
  <si>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</si>
  <si>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</si>
  <si>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</si>
  <si>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</si>
  <si>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</si>
  <si>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</si>
  <si>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</si>
  <si>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</si>
  <si>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</si>
  <si>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</si>
  <si>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</si>
  <si>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</si>
  <si>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</si>
  <si>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</si>
  <si>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</si>
  <si>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</si>
  <si>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</si>
  <si>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</si>
  <si>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</si>
  <si>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</si>
  <si>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</si>
  <si>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</si>
  <si>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</si>
  <si>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</si>
  <si>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</si>
  <si>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</si>
  <si>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</si>
  <si>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</si>
  <si>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</si>
  <si>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</si>
  <si>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</si>
  <si>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</si>
  <si>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</si>
  <si>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</si>
  <si>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</si>
  <si>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</si>
  <si>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</si>
  <si>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</si>
  <si>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</si>
  <si>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</si>
  <si>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</si>
  <si>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</si>
  <si>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</si>
  <si>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</si>
  <si>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</si>
  <si>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</si>
  <si>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</si>
  <si>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</si>
  <si>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</si>
  <si>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</si>
  <si>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</si>
  <si>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</si>
  <si>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</si>
  <si>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</si>
  <si>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</si>
  <si>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</si>
  <si>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</si>
  <si>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</si>
  <si>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</si>
  <si>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</si>
  <si>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</si>
  <si>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</si>
  <si>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</si>
  <si>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</si>
  <si>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</si>
  <si>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</si>
  <si>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</si>
  <si>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</si>
  <si>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</si>
  <si>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</si>
  <si>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</si>
  <si>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</si>
  <si>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</si>
  <si>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</si>
  <si>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</si>
  <si>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</si>
  <si>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</si>
  <si>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</si>
  <si>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</si>
  <si>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</si>
  <si>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</si>
  <si>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</si>
  <si>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</si>
  <si>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</si>
  <si>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</si>
  <si>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</si>
  <si>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</si>
  <si>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</si>
  <si>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</si>
  <si>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</si>
  <si>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</si>
  <si>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</si>
  <si>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</si>
  <si>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</si>
  <si>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</si>
  <si>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</si>
  <si>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</si>
  <si>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</si>
  <si>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</si>
  <si>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</si>
  <si>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</si>
  <si>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</si>
  <si>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</si>
  <si>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</si>
  <si>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</si>
  <si>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</si>
  <si>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</si>
  <si>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</si>
  <si>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</si>
  <si>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</si>
  <si>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</si>
  <si>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</si>
  <si>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</si>
  <si>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</si>
  <si>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</si>
  <si>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</si>
  <si>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</si>
  <si>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</si>
  <si>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</si>
  <si>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</si>
  <si>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</si>
  <si>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</si>
  <si>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</si>
  <si>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</si>
  <si>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</si>
  <si>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</si>
  <si>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</si>
  <si>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</si>
  <si>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</si>
  <si>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</si>
  <si>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</si>
  <si>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</si>
  <si>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</si>
  <si>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</si>
  <si>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</si>
  <si>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</si>
  <si>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</si>
  <si>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</si>
  <si>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</si>
  <si>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</si>
  <si>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</si>
  <si>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</si>
  <si>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</si>
  <si>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</si>
  <si>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</si>
  <si>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</si>
  <si>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</si>
  <si>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</si>
  <si>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</si>
  <si>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</si>
  <si>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</si>
  <si>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</si>
  <si>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</si>
  <si>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</si>
  <si>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</si>
  <si>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</si>
  <si>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</si>
  <si>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</si>
  <si>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</si>
  <si>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</si>
  <si>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</si>
  <si>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</si>
  <si>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</si>
  <si>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</si>
  <si>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</si>
  <si>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</si>
  <si>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</si>
  <si>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</si>
  <si>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</si>
  <si>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</si>
  <si>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</si>
  <si>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</si>
  <si>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</si>
  <si>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</si>
  <si>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</si>
  <si>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</si>
  <si>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</si>
  <si>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</si>
  <si>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</si>
  <si>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</si>
  <si>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</si>
  <si>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</si>
  <si>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</si>
  <si>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</si>
  <si>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</si>
  <si>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</si>
  <si>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</si>
  <si>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</si>
  <si>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</si>
  <si>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</si>
  <si>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</si>
  <si>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</si>
  <si>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</si>
  <si>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</si>
  <si>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</si>
  <si>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</si>
  <si>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</si>
  <si>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</si>
  <si>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</si>
  <si>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</si>
  <si>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</si>
  <si>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</si>
  <si>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</si>
  <si>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</si>
  <si>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</si>
  <si>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</si>
  <si>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</si>
  <si>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</si>
  <si>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</si>
  <si>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</si>
  <si>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</si>
  <si>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</si>
  <si>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</si>
  <si>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</si>
  <si>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</si>
  <si>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</si>
  <si>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</si>
  <si>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</si>
  <si>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</si>
  <si>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</si>
  <si>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</si>
  <si>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</si>
  <si>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</si>
  <si>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</si>
  <si>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</si>
  <si>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</si>
  <si>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</si>
  <si>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</si>
  <si>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</si>
  <si>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</si>
  <si>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</si>
  <si>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</si>
  <si>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</si>
  <si>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</si>
  <si>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</si>
  <si>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</si>
  <si>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</si>
  <si>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</si>
  <si>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</si>
  <si>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</si>
  <si>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</si>
  <si>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</si>
  <si>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</si>
  <si>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</si>
  <si>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</si>
  <si>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</si>
  <si>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</si>
  <si>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</si>
  <si>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</si>
  <si>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</si>
  <si>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</si>
  <si>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</si>
  <si>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</si>
  <si>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</si>
  <si>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</si>
  <si>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</si>
  <si>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</si>
  <si>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</si>
  <si>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</si>
  <si>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</si>
  <si>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</si>
  <si>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</si>
  <si>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</si>
  <si>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</si>
  <si>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</si>
  <si>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</si>
  <si>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</si>
  <si>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</si>
  <si>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</si>
  <si>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</si>
  <si>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</si>
  <si>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</si>
  <si>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</si>
  <si>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</si>
  <si>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</si>
  <si>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</si>
  <si>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</si>
  <si>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</si>
  <si>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</si>
  <si>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</si>
  <si>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</si>
  <si>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</si>
  <si>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</si>
  <si>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</si>
  <si>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</si>
  <si>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</si>
  <si>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</si>
  <si>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</si>
  <si>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</si>
  <si>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</si>
  <si>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</si>
  <si>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</si>
  <si>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</si>
  <si>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</si>
  <si>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</si>
  <si>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</si>
  <si>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</si>
  <si>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</si>
  <si>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</si>
  <si>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</si>
  <si>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</si>
  <si>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</si>
  <si>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</si>
  <si>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</si>
  <si>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</si>
  <si>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</si>
  <si>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</si>
  <si>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</si>
  <si>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</si>
  <si>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</si>
  <si>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</si>
  <si>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</si>
  <si>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</si>
  <si>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</si>
  <si>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</si>
  <si>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</si>
  <si>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</si>
  <si>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</si>
  <si>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</si>
  <si>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</si>
  <si>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</si>
  <si>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</si>
  <si>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</si>
  <si>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</si>
  <si>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</si>
  <si>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</si>
  <si>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</si>
  <si>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</si>
  <si>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</si>
  <si>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</si>
  <si>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</si>
  <si>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</si>
  <si>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</si>
  <si>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</si>
  <si>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</si>
  <si>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</si>
  <si>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</si>
  <si>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</si>
  <si>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</si>
  <si>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</si>
  <si>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</si>
  <si>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</si>
  <si>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</si>
  <si>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</si>
  <si>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</si>
  <si>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</si>
  <si>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</si>
  <si>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</si>
  <si>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</si>
  <si>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</si>
  <si>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</si>
  <si>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</si>
  <si>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</si>
  <si>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</si>
  <si>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</si>
  <si>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</si>
  <si>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</si>
  <si>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</si>
  <si>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</si>
  <si>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</si>
  <si>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</si>
  <si>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</si>
  <si>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</si>
  <si>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</si>
  <si>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</si>
  <si>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</si>
  <si>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</si>
  <si>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</si>
  <si>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</si>
  <si>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</si>
  <si>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</si>
  <si>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</si>
  <si>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</si>
  <si>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</si>
  <si>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</si>
  <si>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</si>
  <si>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</si>
  <si>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</si>
  <si>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</si>
  <si>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</si>
  <si>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</si>
  <si>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</si>
  <si>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</si>
  <si>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</si>
  <si>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</si>
  <si>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</si>
  <si>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</si>
  <si>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</si>
  <si>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</si>
  <si>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</si>
  <si>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</si>
  <si>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</si>
  <si>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</si>
  <si>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</si>
  <si>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</si>
  <si>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</si>
  <si>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</si>
  <si>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</si>
  <si>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</si>
  <si>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</si>
  <si>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</si>
  <si>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</si>
  <si>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</si>
  <si>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</si>
  <si>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</si>
  <si>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</si>
  <si>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</si>
  <si>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</si>
  <si>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</si>
  <si>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</si>
  <si>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</si>
  <si>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</si>
  <si>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</si>
  <si>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</si>
  <si>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</si>
  <si>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</si>
  <si>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</si>
  <si>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</si>
  <si>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</si>
  <si>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</si>
  <si>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</si>
  <si>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</si>
  <si>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</si>
  <si>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</si>
  <si>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</si>
  <si>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</si>
  <si>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</si>
  <si>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</si>
  <si>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</si>
  <si>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</si>
  <si>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</si>
  <si>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</si>
  <si>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</si>
  <si>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</si>
  <si>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</si>
  <si>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</si>
  <si>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</si>
  <si>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</si>
  <si>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</si>
  <si>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</si>
  <si>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</si>
  <si>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</si>
  <si>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</si>
  <si>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</si>
  <si>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</si>
  <si>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</si>
  <si>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</si>
  <si>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</si>
  <si>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</si>
  <si>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</si>
  <si>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</si>
  <si>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</si>
  <si>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</si>
  <si>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</si>
  <si>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</si>
  <si>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</si>
  <si>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</si>
  <si>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</si>
  <si>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</si>
  <si>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</si>
  <si>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</si>
  <si>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</si>
  <si>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</si>
  <si>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</si>
  <si>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</si>
  <si>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</si>
  <si>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</si>
  <si>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</si>
  <si>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</si>
  <si>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</si>
  <si>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</si>
  <si>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</si>
  <si>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</si>
  <si>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</si>
  <si>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</si>
  <si>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</si>
  <si>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</si>
  <si>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</si>
  <si>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</si>
  <si>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</si>
  <si>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</si>
  <si>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</si>
  <si>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</si>
  <si>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</si>
  <si>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</si>
  <si>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</si>
  <si>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</si>
  <si>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</si>
  <si>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</si>
  <si>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</si>
  <si>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</si>
  <si>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</si>
  <si>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</si>
  <si>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</si>
  <si>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</si>
  <si>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</si>
  <si>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</si>
  <si>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</si>
  <si>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</si>
  <si>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</si>
  <si>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</si>
  <si>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</si>
  <si>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</si>
  <si>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</si>
  <si>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</si>
  <si>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</si>
  <si>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</si>
  <si>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</si>
  <si>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</si>
  <si>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</si>
  <si>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</si>
  <si>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</si>
  <si>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</si>
  <si>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</si>
  <si>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</si>
  <si>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</si>
  <si>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</si>
  <si>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</si>
  <si>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</si>
  <si>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</si>
  <si>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</si>
  <si>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</si>
  <si>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</si>
  <si>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</si>
  <si>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</si>
  <si>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</si>
  <si>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</si>
  <si>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</si>
  <si>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</si>
  <si>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</si>
  <si>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</si>
  <si>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</si>
  <si>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</si>
  <si>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</si>
  <si>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</si>
  <si>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</si>
  <si>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</si>
  <si>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</si>
  <si>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</si>
  <si>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</si>
  <si>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</si>
  <si>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</si>
  <si>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</si>
  <si>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</si>
  <si>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</si>
  <si>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</si>
  <si>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</si>
  <si>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</si>
  <si>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</si>
  <si>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</si>
  <si>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</si>
  <si>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</si>
  <si>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</si>
  <si>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</si>
  <si>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</si>
  <si>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</si>
  <si>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</si>
  <si>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</si>
  <si>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</si>
  <si>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</si>
  <si>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</si>
  <si>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</si>
  <si>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</si>
  <si>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</si>
  <si>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</si>
  <si>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</si>
  <si>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</si>
  <si>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</si>
  <si>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</si>
  <si>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</si>
  <si>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</si>
  <si>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</si>
  <si>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</si>
  <si>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</si>
  <si>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</si>
  <si>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</si>
  <si>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</si>
  <si>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</si>
  <si>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</si>
  <si>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</si>
  <si>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</si>
  <si>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</si>
  <si>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</si>
  <si>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</si>
  <si>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</si>
  <si>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</si>
  <si>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</si>
  <si>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</si>
  <si>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</si>
  <si>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</si>
  <si>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</si>
  <si>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</si>
  <si>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</si>
  <si>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</si>
  <si>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</si>
  <si>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</si>
  <si>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</si>
  <si>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</si>
  <si>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</si>
  <si>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</si>
  <si>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</si>
  <si>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</si>
  <si>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</si>
  <si>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</si>
  <si>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</si>
  <si>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</si>
  <si>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</si>
  <si>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</si>
  <si>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</si>
  <si>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</si>
  <si>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</si>
  <si>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</si>
  <si>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</si>
  <si>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</si>
  <si>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</si>
  <si>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</si>
  <si>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</si>
  <si>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</si>
  <si>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</si>
  <si>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</si>
  <si>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</si>
  <si>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</si>
  <si>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</si>
  <si>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</si>
  <si>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</si>
  <si>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</si>
  <si>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</si>
  <si>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</si>
  <si>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</si>
  <si>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</si>
  <si>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</si>
  <si>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</si>
  <si>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</si>
  <si>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</si>
  <si>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</si>
  <si>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</si>
  <si>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</si>
  <si>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</si>
  <si>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</si>
  <si>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</si>
  <si>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</si>
  <si>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</si>
  <si>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</si>
  <si>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</si>
  <si>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</si>
  <si>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</si>
  <si>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</si>
  <si>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</si>
  <si>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</si>
  <si>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</si>
  <si>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</si>
  <si>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</si>
  <si>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</si>
  <si>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</si>
  <si>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</si>
  <si>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</si>
  <si>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</si>
  <si>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</si>
  <si>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</si>
  <si>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</si>
  <si>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</si>
  <si>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</si>
  <si>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</si>
  <si>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</si>
  <si>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</si>
  <si>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</si>
  <si>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</si>
  <si>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</si>
  <si>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</si>
  <si>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</si>
  <si>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</si>
  <si>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</si>
  <si>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</si>
  <si>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</si>
  <si>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</si>
  <si>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</si>
  <si>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</si>
  <si>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</si>
  <si>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</si>
  <si>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</si>
  <si>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</si>
  <si>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</si>
  <si>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</si>
  <si>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</si>
  <si>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</si>
  <si>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</si>
  <si>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</si>
  <si>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</si>
  <si>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</si>
  <si>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</si>
  <si>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</si>
  <si>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</si>
  <si>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</si>
  <si>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</si>
  <si>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</si>
  <si>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</si>
  <si>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</si>
  <si>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</si>
  <si>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</si>
  <si>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</si>
  <si>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</si>
  <si>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</si>
  <si>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</si>
  <si>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</si>
  <si>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</si>
  <si>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</si>
  <si>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</si>
  <si>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</si>
  <si>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</si>
  <si>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</si>
  <si>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</si>
  <si>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</si>
  <si>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</si>
  <si>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</si>
  <si>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</si>
  <si>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</si>
  <si>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</si>
  <si>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</si>
  <si>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</si>
  <si>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</si>
  <si>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</si>
  <si>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</si>
  <si>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</si>
  <si>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</si>
  <si>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</si>
  <si>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</si>
  <si>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</si>
  <si>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</si>
  <si>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</si>
  <si>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</si>
  <si>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</si>
  <si>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</si>
  <si>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</si>
  <si>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</si>
  <si>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</si>
  <si>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</si>
  <si>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</si>
  <si>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</si>
  <si>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</si>
  <si>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</si>
  <si>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</si>
  <si>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</si>
  <si>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</si>
  <si>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</si>
  <si>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</si>
  <si>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</si>
  <si>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</si>
  <si>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</si>
  <si>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</si>
  <si>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</si>
  <si>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</si>
  <si>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</si>
  <si>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</si>
  <si>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</si>
  <si>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</si>
  <si>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</si>
  <si>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</si>
  <si>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</si>
  <si>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</si>
  <si>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</si>
  <si>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</si>
  <si>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</si>
  <si>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</si>
  <si>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</si>
  <si>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</si>
  <si>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</si>
  <si>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</si>
  <si>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</si>
  <si>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</si>
  <si>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</si>
  <si>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</si>
  <si>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</si>
  <si>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</si>
  <si>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</si>
  <si>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</si>
  <si>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</si>
  <si>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</si>
  <si>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</si>
  <si>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</si>
  <si>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</si>
  <si>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</si>
  <si>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</si>
  <si>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</si>
  <si>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</si>
  <si>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</si>
  <si>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</si>
  <si>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</si>
  <si>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</si>
  <si>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</si>
  <si>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</si>
  <si>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</si>
  <si>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</si>
  <si>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</si>
  <si>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</si>
  <si>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</si>
  <si>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</si>
  <si>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</si>
  <si>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</si>
  <si>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</si>
  <si>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</si>
  <si>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</si>
  <si>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</si>
  <si>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</si>
  <si>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</si>
  <si>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</si>
  <si>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</si>
  <si>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</si>
  <si>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</si>
  <si>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</si>
  <si>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</si>
  <si>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</si>
  <si>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</si>
  <si>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</si>
  <si>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</si>
  <si>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</si>
  <si>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</si>
  <si>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</si>
  <si>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</si>
  <si>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</si>
  <si>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</si>
  <si>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</si>
  <si>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</si>
  <si>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</si>
  <si>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</si>
  <si>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</si>
  <si>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</si>
  <si>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</si>
  <si>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</si>
  <si>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</si>
  <si>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</si>
  <si>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</si>
  <si>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</si>
  <si>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</si>
  <si>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</si>
  <si>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</si>
  <si>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</si>
  <si>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</si>
  <si>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</si>
  <si>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</si>
  <si>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</si>
  <si>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</si>
  <si>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</si>
  <si>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</si>
  <si>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</si>
  <si>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</si>
  <si>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</si>
  <si>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</si>
  <si>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</si>
  <si>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</si>
  <si>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</si>
  <si>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</si>
  <si>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</si>
  <si>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</si>
  <si>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</si>
  <si>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</si>
  <si>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</si>
  <si>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</si>
  <si>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</si>
  <si>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</si>
  <si>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</si>
  <si>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</si>
  <si>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</si>
  <si>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</si>
  <si>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</si>
  <si>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</si>
  <si>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</si>
  <si>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</si>
  <si>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</si>
  <si>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</si>
  <si>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</si>
  <si>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</si>
  <si>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</si>
  <si>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</si>
  <si>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</si>
  <si>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</si>
  <si>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</si>
  <si>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</si>
  <si>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</si>
  <si>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</si>
  <si>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</si>
  <si>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</si>
  <si>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</si>
  <si>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</si>
  <si>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</si>
  <si>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</si>
  <si>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</si>
  <si>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</si>
  <si>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</si>
  <si>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</si>
  <si>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</si>
  <si>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</si>
  <si>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</si>
  <si>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</si>
  <si>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</si>
  <si>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</si>
  <si>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</si>
  <si>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</si>
  <si>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</si>
  <si>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</si>
  <si>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</si>
  <si>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</si>
  <si>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</si>
  <si>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</si>
  <si>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</si>
  <si>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</si>
  <si>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</si>
  <si>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</si>
  <si>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</si>
  <si>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</si>
  <si>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</si>
  <si>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</si>
  <si>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</si>
  <si>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</si>
  <si>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</si>
  <si>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</si>
  <si>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</si>
  <si>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</si>
  <si>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</si>
  <si>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</si>
  <si>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</si>
  <si>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</si>
  <si>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</si>
  <si>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</si>
  <si>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</si>
  <si>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</si>
  <si>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</si>
  <si>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</si>
  <si>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</si>
  <si>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</si>
  <si>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</si>
  <si>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</si>
  <si>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</si>
  <si>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</si>
  <si>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</si>
  <si>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</si>
  <si>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</si>
  <si>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</si>
  <si>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</si>
  <si>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</si>
  <si>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</si>
  <si>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</si>
  <si>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</si>
  <si>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</si>
  <si>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</si>
  <si>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</si>
  <si>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</si>
  <si>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</si>
  <si>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</si>
  <si>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</si>
  <si>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</si>
  <si>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</si>
  <si>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</si>
  <si>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</si>
  <si>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</si>
  <si>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</si>
  <si>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</si>
  <si>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</si>
  <si>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</si>
  <si>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</si>
  <si>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</si>
  <si>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</si>
  <si>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</si>
  <si>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</si>
  <si>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</si>
  <si>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</si>
  <si>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</si>
  <si>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</si>
  <si>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</si>
  <si>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</si>
  <si>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</si>
  <si>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</si>
  <si>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</si>
  <si>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</si>
  <si>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</si>
  <si>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</si>
  <si>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</si>
  <si>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</si>
  <si>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</si>
  <si>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</si>
  <si>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</si>
  <si>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</si>
  <si>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</si>
  <si>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</si>
  <si>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</si>
  <si>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</si>
  <si>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</si>
  <si>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</si>
  <si>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</si>
  <si>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</si>
  <si>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</si>
  <si>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</si>
  <si>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</si>
  <si>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</si>
  <si>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</si>
  <si>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</si>
  <si>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</si>
  <si>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</si>
  <si>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</si>
  <si>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</si>
  <si>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</si>
  <si>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</si>
  <si>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</si>
  <si>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</si>
  <si>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</si>
  <si>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</si>
  <si>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</si>
  <si>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</si>
  <si>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</si>
  <si>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</si>
  <si>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</si>
  <si>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</si>
  <si>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</si>
  <si>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</si>
  <si>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</si>
  <si>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</si>
  <si>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</si>
  <si>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</si>
  <si>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</si>
  <si>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</si>
  <si>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</si>
  <si>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</si>
  <si>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</si>
  <si>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</si>
  <si>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</si>
  <si>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</si>
  <si>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</si>
  <si>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</si>
  <si>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</si>
  <si>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</si>
  <si>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</si>
  <si>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</si>
  <si>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</si>
  <si>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</si>
  <si>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</si>
  <si>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</si>
  <si>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</si>
  <si>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</si>
  <si>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</si>
  <si>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</si>
  <si>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</si>
  <si>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</si>
  <si>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</si>
  <si>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</si>
  <si>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</si>
  <si>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</si>
  <si>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</si>
  <si>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</si>
  <si>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</si>
  <si>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</si>
  <si>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</si>
  <si>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</si>
  <si>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</si>
  <si>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</si>
  <si>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</si>
  <si>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</si>
  <si>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</si>
  <si>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</si>
  <si>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</si>
  <si>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</si>
  <si>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</si>
  <si>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</si>
  <si>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</si>
  <si>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</si>
  <si>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</si>
  <si>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</si>
  <si>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</si>
  <si>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</si>
  <si>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</si>
  <si>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</si>
  <si>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</si>
  <si>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</si>
  <si>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</si>
  <si>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</si>
  <si>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</si>
  <si>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</si>
  <si>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</si>
  <si>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</si>
  <si>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</si>
  <si>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</si>
  <si>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</si>
  <si>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</si>
  <si>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</si>
  <si>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</si>
  <si>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</si>
  <si>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</si>
  <si>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</si>
  <si>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</si>
  <si>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</si>
  <si>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</si>
  <si>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</si>
  <si>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</si>
  <si>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</si>
  <si>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</si>
  <si>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</si>
  <si>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</si>
  <si>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</si>
  <si>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</si>
  <si>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</si>
  <si>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</si>
  <si>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</si>
  <si>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</si>
  <si>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</si>
  <si>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</si>
  <si>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</si>
  <si>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</si>
  <si>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</si>
  <si>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</si>
  <si>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</si>
  <si>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</si>
  <si>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</si>
  <si>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</si>
  <si>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</si>
  <si>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</si>
  <si>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</si>
  <si>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</si>
  <si>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</si>
  <si>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</si>
  <si>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</si>
  <si>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</si>
  <si>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</si>
  <si>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</si>
  <si>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</si>
  <si>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</si>
  <si>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</si>
  <si>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</si>
  <si>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</si>
  <si>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</si>
  <si>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</si>
  <si>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</si>
  <si>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</si>
  <si>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</si>
  <si>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</si>
  <si>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</si>
  <si>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</si>
  <si>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</si>
  <si>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</si>
  <si>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</si>
  <si>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</si>
  <si>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</si>
  <si>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</si>
  <si>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</si>
  <si>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</si>
  <si>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</si>
  <si>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</si>
  <si>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</si>
  <si>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</si>
  <si>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</si>
  <si>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</si>
  <si>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</si>
  <si>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</si>
  <si>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</si>
  <si>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</si>
  <si>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</si>
  <si>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</si>
  <si>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</si>
  <si>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</si>
  <si>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</si>
  <si>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</si>
  <si>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</si>
  <si>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</si>
  <si>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</si>
  <si>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</si>
  <si>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</si>
  <si>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</si>
  <si>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</si>
  <si>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</si>
  <si>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</si>
  <si>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</si>
  <si>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</si>
  <si>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</si>
  <si>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</si>
  <si>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</si>
  <si>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</si>
  <si>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</si>
  <si>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</si>
  <si>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</si>
  <si>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</si>
  <si>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</si>
  <si>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</si>
  <si>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</si>
  <si>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</si>
  <si>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</si>
  <si>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</si>
  <si>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</si>
  <si>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</si>
  <si>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</si>
  <si>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</si>
  <si>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</si>
  <si>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</si>
  <si>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</si>
  <si>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</si>
  <si>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</si>
  <si>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</si>
  <si>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</si>
  <si>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</si>
  <si>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</si>
  <si>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</si>
  <si>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</si>
  <si>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</si>
  <si>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</si>
  <si>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</si>
  <si>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</si>
  <si>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</si>
  <si>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</si>
  <si>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</si>
  <si>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</si>
  <si>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</si>
  <si>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</si>
  <si>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</si>
  <si>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</si>
  <si>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</si>
  <si>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</si>
  <si>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</si>
  <si>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</si>
  <si>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</si>
  <si>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</si>
  <si>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</si>
  <si>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</si>
  <si>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</si>
  <si>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</si>
  <si>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</si>
  <si>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</si>
  <si>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</si>
  <si>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</si>
  <si>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</si>
  <si>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</si>
  <si>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</si>
  <si>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</si>
  <si>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</si>
  <si>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</si>
  <si>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</si>
  <si>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</si>
  <si>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</si>
  <si>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</si>
  <si>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</si>
  <si>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</si>
  <si>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</si>
  <si>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</si>
  <si>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</si>
  <si>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</si>
  <si>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</si>
  <si>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</si>
  <si>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</si>
  <si>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</si>
  <si>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</si>
  <si>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</si>
  <si>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</si>
  <si>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</si>
  <si>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</si>
  <si>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</si>
  <si>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</si>
  <si>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</si>
  <si>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</si>
  <si>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</si>
  <si>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</si>
  <si>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</si>
  <si>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</si>
  <si>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</si>
  <si>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</si>
  <si>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</si>
  <si>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</si>
  <si>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</si>
  <si>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</si>
  <si>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</si>
  <si>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</si>
  <si>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</si>
  <si>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</si>
  <si>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</si>
  <si>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</si>
  <si>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</si>
  <si>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</si>
  <si>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</si>
  <si>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</si>
  <si>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</si>
  <si>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</si>
  <si>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</si>
  <si>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</si>
  <si>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</si>
  <si>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</si>
  <si>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</si>
  <si>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</si>
  <si>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</si>
  <si>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</si>
  <si>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</si>
  <si>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</si>
  <si>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</si>
  <si>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</si>
  <si>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</si>
  <si>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</si>
  <si>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</si>
  <si>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</si>
  <si>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</si>
  <si>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</si>
  <si>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</si>
  <si>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</si>
  <si>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</si>
  <si>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</si>
  <si>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</si>
  <si>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</si>
  <si>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</si>
  <si>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</si>
  <si>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</si>
  <si>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</si>
  <si>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</si>
  <si>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</si>
  <si>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</si>
  <si>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</si>
  <si>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</si>
  <si>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</si>
  <si>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</si>
  <si>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</si>
  <si>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</si>
  <si>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</si>
  <si>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</si>
  <si>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</si>
  <si>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</si>
  <si>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</si>
  <si>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</si>
  <si>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</si>
  <si>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</si>
  <si>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</si>
  <si>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</si>
  <si>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</si>
  <si>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</si>
  <si>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</si>
  <si>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</si>
  <si>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</si>
  <si>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</si>
  <si>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</si>
  <si>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</si>
  <si>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</si>
  <si>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</si>
  <si>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</si>
  <si>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</si>
  <si>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</si>
  <si>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</si>
  <si>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</si>
  <si>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</si>
  <si>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</si>
  <si>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</si>
  <si>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</si>
  <si>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</si>
  <si>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</si>
  <si>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</si>
  <si>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</si>
  <si>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</si>
  <si>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</si>
  <si>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</si>
  <si>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</si>
  <si>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</si>
  <si>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</si>
  <si>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</si>
  <si>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</si>
  <si>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</si>
  <si>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</si>
  <si>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</si>
  <si>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</si>
  <si>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</si>
  <si>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</si>
  <si>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</si>
  <si>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</si>
  <si>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</si>
  <si>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</si>
  <si>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</si>
  <si>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</si>
  <si>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</si>
  <si>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</si>
  <si>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</si>
  <si>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</si>
  <si>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</si>
  <si>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</si>
  <si>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</si>
  <si>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</si>
  <si>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</si>
  <si>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</si>
  <si>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</si>
  <si>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</si>
  <si>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</si>
  <si>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</si>
  <si>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</si>
  <si>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</si>
  <si>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</si>
  <si>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</si>
  <si>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</si>
  <si>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</si>
  <si>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</si>
  <si>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</si>
  <si>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</si>
  <si>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</si>
  <si>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</si>
  <si>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</si>
  <si>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</si>
  <si>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</si>
  <si>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</si>
  <si>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</si>
  <si>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</si>
  <si>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</si>
  <si>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</si>
  <si>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</si>
  <si>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</si>
  <si>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</si>
  <si>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</si>
  <si>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</si>
  <si>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</si>
  <si>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</si>
  <si>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</si>
  <si>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</si>
  <si>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</si>
  <si>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</si>
  <si>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</si>
  <si>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</si>
  <si>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</si>
  <si>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</si>
  <si>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</si>
  <si>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</si>
  <si>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</si>
  <si>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</si>
  <si>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</si>
  <si>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</si>
  <si>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</si>
  <si>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</si>
  <si>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</si>
  <si>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</si>
  <si>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</si>
  <si>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</si>
  <si>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</si>
  <si>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</si>
  <si>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</si>
  <si>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</si>
  <si>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</si>
  <si>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</si>
  <si>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</si>
  <si>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</si>
  <si>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</si>
  <si>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</si>
  <si>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</si>
  <si>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</si>
  <si>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</si>
  <si>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</si>
  <si>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</si>
  <si>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</si>
  <si>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</si>
  <si>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</si>
  <si>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</si>
  <si>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</si>
  <si>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</si>
  <si>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</si>
  <si>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</si>
  <si>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</si>
  <si>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</si>
  <si>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</si>
  <si>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</si>
  <si>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</si>
  <si>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</si>
  <si>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</si>
  <si>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</si>
  <si>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</si>
  <si>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</si>
  <si>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</si>
  <si>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</si>
  <si>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</si>
  <si>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</si>
  <si>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</si>
  <si>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</si>
  <si>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</si>
  <si>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</si>
  <si>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</si>
  <si>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</si>
  <si>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</si>
  <si>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</si>
  <si>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</si>
  <si>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</si>
  <si>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</si>
  <si>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</si>
  <si>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</si>
  <si>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</si>
  <si>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</si>
  <si>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</si>
  <si>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</si>
  <si>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</si>
  <si>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</si>
  <si>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</si>
  <si>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</si>
  <si>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</si>
  <si>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</si>
  <si>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</si>
  <si>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</si>
  <si>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</si>
  <si>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</si>
  <si>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</si>
  <si>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</si>
  <si>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</si>
  <si>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</si>
  <si>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</si>
  <si>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</si>
  <si>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</si>
  <si>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</si>
  <si>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</si>
  <si>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</si>
  <si>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</si>
  <si>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</si>
  <si>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</si>
  <si>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</si>
  <si>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</si>
  <si>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</si>
  <si>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</si>
  <si>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</si>
  <si>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</si>
  <si>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</si>
  <si>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</si>
  <si>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</si>
  <si>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</si>
  <si>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</si>
  <si>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</si>
  <si>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</si>
  <si>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</si>
  <si>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</si>
  <si>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</si>
  <si>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</si>
  <si>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</si>
  <si>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</si>
  <si>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</si>
  <si>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</si>
  <si>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</si>
  <si>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</si>
  <si>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</si>
  <si>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</si>
  <si>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</si>
  <si>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</si>
  <si>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</si>
  <si>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</si>
  <si>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</si>
  <si>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</si>
  <si>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</si>
  <si>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</si>
  <si>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</si>
  <si>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</si>
  <si>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</si>
  <si>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</si>
  <si>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</si>
  <si>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</si>
  <si>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</si>
  <si>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</si>
  <si>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</si>
  <si>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</si>
  <si>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PCM-20251025-00000738</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</si>
  <si>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</si>
  <si>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</si>
  <si>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</si>
  <si>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</si>
  <si>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</si>
  <si>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</si>
  <si>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</si>
  <si>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</si>
  <si>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</si>
  <si>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</si>
  <si>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</si>
  <si>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 / ETA 80 Min</t>
  </si>
  <si>
    <t>PCM-20251025-00000659</t>
  </si>
  <si>
    <t>ETA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</si>
</sst>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6" totalsRowShown="0" headerRowDxfId="48" dataDxfId="47" headerRowBorderDxfId="45" tableBorderDxfId="46" totalsRowBorderDxfId="44">
  <autoFilter ref="A1:L2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292.54896516203735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12.053976736111508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45955.497391087963</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45955.497391087963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45955.497391087963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45955.497391087963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45955.497391087963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45955.497391087963</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45955.497391087963</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45955.497391087963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45955.497391087963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45955.497391087963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45955.497391087963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45955.497391087963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45955.497391087963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45955.497391087963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45955.497391087963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45955.497391087963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45955.497391087963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45955.497391087963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45955.497391087963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45955.497391087963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45955.497391087963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45955.497391087963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45955.497391087963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45955.497391087963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45955.497391087963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45955.497391087963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45955.497391087963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45955.497391087963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45955.497391087963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45955.497391087963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45955.497391087963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45955.497391087963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45955.497391087963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45955.497391087963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45955.497391087963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45955.497391087963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45955.497391087963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45955.497391087963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45955.497391087963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45955.497391087963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45955.497391087963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45955.497391087963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45955.497391087963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45955.497391087963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45955.497391087963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45955.497391087963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45955.497391087963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45955.497391087963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45955.497391087963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45955.497391087963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45955.497391087963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45955.497391087963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45955.497391087963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45955.497391087963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45955.497391087963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45955.497391087963</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45955.497391087963</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130.49755312500201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11.001615624998522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45955.497391087963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45955.497391087963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45955.497391087963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45955.497391087963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45955.497391087963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45955.497391087963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45955.497391087963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45955.497391087963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45955.497391087963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45955.497391087963</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45955.497391087963</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45955.497391087963</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45955.497391087963</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45955.497391087963</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45955.497391087963</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45955.497391087963</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45955.497391087963</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45955.497391087963</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45955.497391087963</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45955.497391087963</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45955.497391087963</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45955.497391087963</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45955.497391087963</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45955.497391087963</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45955.497391087963</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45955.497391087963</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45955.497391087963</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45955.497391087963</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45955.497391087963</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45955.497391087963</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45955.497391087963</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45955.497391087963</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45955.497391087963</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45955.497391087963</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45955.497391087963</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45955.497391087963</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45955.497391087963</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45955.497391087963</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45955.497391087963</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45955.497391087963</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45955.497391087963</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45955.497391087963</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45955.497391087963</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45955.497391087963</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45955.497391087963</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45955.497391087963</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45955.497391087963</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45955.497391087963</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45955.497391087963</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45955.497391087963</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45955.497391087963</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45955.497391087963</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45955.497391087963</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45955.497391087963</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45955.497391087963</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45955.497391087963</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45955.497391087963</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45955.497391087963</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45955.497391087963</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45955.497391087963</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45955.497391087963</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45955.497391087963</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45955.497391087963</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45955.497391087963</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45955.497391087963</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45955.497391087963</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45955.497391087963</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45955.497391087963</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45955.497391087963</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45955.497391087963</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45955.497391087963</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45955.497391087963</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45955.497391087963</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45955.497391087963</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45955.497391087963</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45955.497391087963</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45955.497391087963</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45955.497391087963</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45955.497391087963</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45955.497391087963</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45955.497391087963</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45955.497391087963</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45955.497391087963</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45955.497391087963</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45955.497391087963</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45955.497391087963</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45955.497391087963</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45955.497391087963</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45955.497391087963</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45955.497391087963</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45955.497391087963</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45955.497391087963</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45955.497391087963</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45955.497391087963</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45955.497391087963</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45955.497391087963</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45955.497391087963</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45955.497391087963</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45955.497391087963</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45955.497391087963</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45955.497391087963</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45955.497391087963</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45955.497391087963</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45955.497391087963</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45955.497391087963</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45955.497391087963</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45955.497391087963</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45955.497391087963</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45955.497391087963</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45955.497391087963</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45955.497391087963</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45955.497391087963</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45955.497391087963</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45955.497391087963</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45955.497391087963</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45955.497391087963</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45955.497391087963</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45955.497391087963</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45955.497391087963</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45955.497391087963</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45955.497391087963</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45955.497391087963</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45955.497391087963</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45955.497391087963</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45955.497391087963</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45955.497391087963</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45955.497391087963</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45955.497391087963</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45955.497391087963</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45955.497391087963</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45955.497391087963</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45955.497391087963</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45955.497391087963</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45955.497391087963</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45955.497391087963</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45955.497391087963</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45955.497391087963</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45955.497391087963</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45955.497391087963</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45955.497391087963</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45955.497391087963</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45955.497391087963</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45955.497391087963</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45955.497391087963</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45955.497391087963</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45955.497391087963</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45955.497391087963</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45955.497391087963</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45955.497391087963</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45955.497391087963</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45955.497391087963</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45955.497391087963</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45955.497391087963</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45955.497391087963</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45955.497391087963</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45955.497391087963</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45955.497391087963</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45955.497391087963</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45955.497391087963</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45955.497391087963</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45955.497391087963</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45955.497391087963</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45955.497391087963</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45955.497391087963</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45955.497391087963</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45955.497391087963</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45955.497391087963</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45955.497391087963</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45955.497391087963</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45955.497391087963</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45955.497391087963</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45955.497391087963</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45955.497391087963</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45955.497391087963</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45955.497391087963</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45955.497391087963</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45955.497391087963</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45955.497391087963</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45955.497391087963</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45955.497391087963</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45955.497391087963</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45955.497391087963</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45955.497391087963</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45955.497391087963</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45955.497391087963</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45955.497391087963</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45955.497391087963</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45955.497391087963</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45955.497391087963</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45955.497391087963</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45955.497391087963</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45955.497391087963</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45955.497391087963</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45955.497391087963</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45955.497391087963</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45955.497391087963</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45955.497391087963</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45955.497391087963</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45955.497391087963</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45955.497391087963</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45955.497391087963</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45955.497391087963</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45955.497391087963</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45955.497391087963</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45955.497391087963</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45955.497391087963</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45955.497391087963</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45955.497391087963</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45955.497391087963</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45955.497391087963</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45955.497391087963</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45955.497391087963</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45955.497391087963</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45955.497391087963</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45955.497391087963</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45955.497391087963</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45955.497391087963</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45955.497391087963</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45955.497391087963</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45955.497391087963</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45955.497391087963</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45955.497391087963</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45955.497391087963</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2.2229050926398486E-2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45955.497391087963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45955.497391087963</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45955.497391087963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45955.497391087963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45955.497391087963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45955.497391087963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45955.497391087963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45955.497391087963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45955.497391087963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45955.497391087963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45955.497391087963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45955.497391087963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45955.497391087963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45955.497391087963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45955.497391087963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45955.497391087963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45955.497391087963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45955.497391087963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45955.497391087963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45955.497391087963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45955.497391087963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45955.497391087963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45955.497391087963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45955.497391087963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45955.497391087963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45955.497391087963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45955.497391087963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45955.497391087963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45955.497391087963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45955.497391087963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45955.497391087963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45955.497391087963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45955.497391087963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45955.497391087963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45955.497391087963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45955.497391087963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45955.497391087963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45955.497391087963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45955.497391087963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45955.497391087963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45955.497391087963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45955.497391087963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45955.497391087963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45955.497391087963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45955.497391087963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45955.497391087963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45955.497391087963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45955.497391087963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45955.497391087963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45955.497391087963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45955.497391087963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45955.497391087963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45955.497391087963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45955.497391087963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45955.497391087963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45955.497391087963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45955.497391087963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45955.497391087963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45955.497391087963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45955.497391087963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45955.497391087963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45955.497391087963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45955.497391087963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45955.497391087963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45955.497391087963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45955.497391087963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45955.497391087963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45955.497391087963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45955.497391087963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45955.497391087963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45955.497391087963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45955.497391087963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45955.497391087963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45955.497391087963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45955.497391087963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45955.497391087963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45955.497391087963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45955.497391087963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45955.497391087963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45955.497391087963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45955.497391087963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45955.497391087963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45955.497391087963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45955.497391087963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45955.497391087963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45955.497391087963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45955.497391087963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45955.497391087963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45955.497391087963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45955.497391087963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45955.497391087963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45955.497391087963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45955.497391087963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45955.497391087963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45955.497391087963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45955.497391087963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45955.497391087963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45955.497391087963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45955.497391087963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45955.497391087963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45955.497391087963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45955.497391087963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45955.497391087963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45955.497391087963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45955.497391087963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45955.497391087963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45955.497391087963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45955.497391087963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45955.497391087963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45955.497391087963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45955.497391087963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45955.497391087963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45955.497391087963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45955.497391087963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45955.497391087963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45955.497391087963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45955.497391087963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45955.497391087963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45955.497391087963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45955.497391087963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45955.497391087963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45955.497391087963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45955.497391087963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45955.497391087963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45955.497391087963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45955.497391087963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45955.497391087963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45955.497391087963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45955.497391087963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45955.497391087963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45955.497391087963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45955.497391087963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45955.497391087963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45955.497391087963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45955.497391087963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45955.497391087963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45955.497391087963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45955.497391087963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45955.497391087963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45955.497391087963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45955.497391087963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45955.497391087963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45955.497391087963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45955.497391087963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45955.497391087963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45955.497391087963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45955.497391087963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45955.497391087963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45955.497391087963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45955.497391087963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45955.497391087963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45955.497391087963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45955.497391087963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45955.497391087963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45955.497391087963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45955.497391087963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45955.497391087963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45955.497391087963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45955.497391087963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45955.497391087963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45955.497391087963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45955.497391087963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45955.497391087963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45955.497391087963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45955.497391087963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45955.497391087963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45955.497391087963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45955.497391087963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45955.497391087963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45955.497391087963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45955.497391087963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45955.497391087963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45955.497391087963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45955.497391087963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45955.497391087963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45955.497391087963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45955.497391087963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45955.497391087963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45955.497391087963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45955.497391087963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45955.497391087963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45955.497391087963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45955.497391087963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45955.497391087963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45955.497391087963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45955.497391087963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45955.497391087963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45955.497391087963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45955.497391087963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45955.497391087963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45955.497391087963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45955.497391087963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45955.497391087963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45955.497391087963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45955.497391087963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45955.497391087963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45955.497391087963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45955.497391087963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45955.497391087963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45955.497391087963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45955.497391087963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45955.497391087963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45955.497391087963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45955.497391087963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45955.497391087963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45955.497391087963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45955.497391087963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45955.497391087963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45955.497391087963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45955.497391087963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45955.497391087963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45955.497391087963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45955.497391087963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45955.497391087963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45955.497391087963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45955.497391087963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45955.497391087963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45955.497391087963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45955.497391087963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45955.497391087963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45955.497391087963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45955.497391087963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45955.497391087963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45955.497391087963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45955.497391087963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45955.497391087963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45955.497391087963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45955.497391087963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45955.497391087963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45955.497391087963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45955.497391087963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45955.497391087963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45955.497391087963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45955.497391087963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45955.497391087963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45955.497391087963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45955.497391087963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45955.497391087963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45955.497391087963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45955.497391087963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45955.497391087963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45955.497391087963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45955.497391087963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45955.497391087963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45955.497391087963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45955.497391087963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45955.497391087963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45955.497391087963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45955.497391087963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45955.497391087963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45955.497391087963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45955.497391087963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45955.497391087963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45955.497391087963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45955.497391087963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45955.497391087963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45955.497391087963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45955.497391087963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45955.497391087963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45955.497391087963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45955.497391087963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45955.497391087963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45955.497391087963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45955.497391087963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45955.497391087963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45955.497391087963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45955.497391087963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45955.497391087963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45955.497391087963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45955.497391087963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45955.497391087963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45955.497391087963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45955.497391087963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45955.497391087963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45955.497391087963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45955.497391087963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45955.497391087963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45955.497391087963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45955.497391087963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45955.497391087963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45955.497391087963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45955.497391087963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45955.497391087963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45955.497391087963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45955.497391087963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45955.497391087963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45955.497391087963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45955.497391087963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45955.497391087963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45955.497391087963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45955.497391087963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45955.497391087963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45955.497391087963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45955.497391087963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45955.497391087963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45955.497391087963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45955.497391087963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45955.497391087963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45955.497391087963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45955.497391087963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45955.497391087963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45955.497391087963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45955.497391087963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45955.497391087963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45955.497391087963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45955.497391087963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45955.497391087963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45955.497391087963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45955.497391087963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45955.497391087963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45955.497391087963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45955.497391087963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45955.497391087963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45955.497391087963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45955.497391087963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45955.497391087963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45955.497391087963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45955.497391087963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45955.497391087963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45955.497391087963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45955.497391087963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45955.497391087963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45955.497391087963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45955.497391087963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45955.497391087963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45955.497391087963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45955.497391087963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45955.497391087963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45955.497391087963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45955.497391087963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45955.497391087963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45955.497391087963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45955.497391087963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45955.497391087963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45955.497391087963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45955.497391087963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45955.497391087963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45955.497391087963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45955.497391087963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45955.497391087963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45955.497391087963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45955.497391087963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45955.497391087963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45955.497391087963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45955.497391087963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45955.497391087963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45955.497391087963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45955.497391087963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45955.497391087963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45955.497391087963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45955.497391087963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45955.497391087963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45955.497391087963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45955.497391087963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45955.497391087963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45955.497391087963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45955.497391087963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45955.497391087963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45955.497391087963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45955.497391087963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45955.497391087963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45955.497391087963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45955.497391087963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45955.497391087963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45955.497391087963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45955.497391087963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45955.497391087963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45955.497391087963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45955.497391087963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45955.497391087963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45955.497391087963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45955.497391087963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45955.497391087963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45955.497391087963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45955.497391087963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45955.497391087963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45955.497391087963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45955.497391087963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45955.497391087963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45955.497391087963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45955.497391087963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45955.497391087963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45955.497391087963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45955.497391087963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45955.497391087963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45955.497391087963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45955.497391087963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45955.497391087963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45955.497391087963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45955.497391087963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45955.497391087963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45955.497391087963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45955.497391087963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45955.497391087963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45955.497391087963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45955.497391087963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45955.497391087963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45955.497391087963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45955.497391087963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45955.497391087963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45955.497391087963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45955.497391087963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45955.497391087963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45955.497391087963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45955.497391087963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45955.497391087963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45955.497391087963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45955.497391087963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45955.497391087963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45955.497391087963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45955.497391087963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45955.497391087963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45955.497391087963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45955.497391087963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45955.497391087963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45955.497391087963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45955.497391087963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45955.497391087963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45955.497391087963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45955.497391087963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45955.497391087963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45955.497391087963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45955.497391087963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45955.497391087963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45955.497391087963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45955.497391087963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45955.497391087963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45955.497391087963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45955.497391087963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45955.497391087963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45955.497391087963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45955.497391087963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45955.497391087963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45955.497391087963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45955.497391087963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45955.497391087963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45955.497391087963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45955.497391087963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45955.497391087963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45955.497391087963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45955.497391087963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45955.497391087963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45955.497391087963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45955.497391087963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45955.497391087963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45955.497391087963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45955.497391087963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45955.497391087963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45955.497391087963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45955.497391087963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45955.497391087963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45955.497391087963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45955.497391087963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45955.497391087963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45955.497391087963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45955.497391087963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45955.497391087963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45955.497391087963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45955.497391087963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45955.497391087963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45955.497391087963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45955.497391087963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45955.497391087963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45955.497391087963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45955.497391087963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45955.497391087963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45955.497391087963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45955.497391087963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45955.497391087963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45955.497391087963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45955.497391087963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45955.497391087963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45955.497391087963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45955.497391087963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45955.497391087963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45955.497391087963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45955.497391087963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45955.497391087963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45955.497391087963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45955.497391087963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45955.497391087963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45955.497391087963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45955.497391087963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45955.497391087963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45955.497391087963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45955.497391087963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45955.497391087963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45955.497391087963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45955.497391087963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45955.497391087963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45955.497391087963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45955.497391087963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45955.497391087963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45955.497391087963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45955.497391087963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45955.497391087963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45955.497391087963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45955.497391087963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45955.497391087963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45955.497391087963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45955.497391087963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45955.497391087963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45955.497391087963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45955.497391087963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45955.497391087963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45955.497391087963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45955.497391087963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45955.497391087963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45955.497391087963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45955.497391087963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45955.497391087963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45955.497391087963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45955.497391087963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45955.497391087963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45955.497391087963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45955.497391087963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45955.497391087963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45955.497391087963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45955.497391087963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45955.497391087963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45955.497391087963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45955.497391087963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45955.497391087963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45955.497391087963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45955.497391087963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45955.497391087963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45955.497391087963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45955.497391087963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45955.497391087963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45955.497391087963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45955.497391087963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45955.497391087963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45955.497391087963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45955.497391087963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45955.497391087963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45955.497391087963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45955.497391087963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45955.497391087963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45955.497391087963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45955.497391087963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45955.497391087963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45955.497391087963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45955.497391087963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45955.497391087963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45955.497391087963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45955.497391087963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45955.497391087963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45955.497391087963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45955.497391087963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45955.497391087963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45955.497391087963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45955.497391087963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45955.497391087963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45955.497391087963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45955.497391087963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45955.497391087963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45955.497391087963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45955.497391087963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45955.497391087963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45955.497391087963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45955.497391087963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45955.497391087963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45955.497391087963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45955.497391087963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45955.497391087963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45955.497391087963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45955.497391087963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45955.497391087963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45955.497391087963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45955.497391087963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45955.497391087963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45955.497391087963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45955.497391087963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45955.497391087963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45955.497391087963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45955.497391087963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45955.497391087963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45955.497391087963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45955.497391087963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45955.497391087963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45955.497391087963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45955.497391087963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45955.497391087963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45955.497391087963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45955.497391087963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45955.497391087963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45955.497391087963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45955.497391087963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45955.497391087963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45955.497391087963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45955.497391087963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45955.497391087963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45955.497391087963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45955.497391087963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45955.497391087963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45955.497391087963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45955.497391087963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45955.497391087963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45955.497391087963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45955.497391087963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45955.497391087963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45955.497391087963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45955.497391087963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45955.497391087963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45955.497391087963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45955.497391087963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45955.497391087963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45955.497391087963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45955.497391087963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45955.497391087963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45955.497391087963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45955.497391087963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45955.497391087963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45955.497391087963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45955.497391087963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45955.497391087963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45955.497391087963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45955.497391087963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45955.497391087963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45955.497391087963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45955.497391087963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45955.497391087963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45955.497391087963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45955.497391087963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45955.497391087963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45955.497391087963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45955.497391087963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45955.497391087963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45955.497391087963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45955.497391087963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45955.497391087963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45955.497391087963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45955.497391087963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45955.497391087963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45955.497391087963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45955.497391087963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45955.497391087963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45955.497391087963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45955.497391087963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45955.497391087963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45955.497391087963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45955.497391087963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45955.497391087963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45955.497391087963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45955.497391087963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45955.497391087963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45955.497391087963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45955.497391087963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45955.497391087963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45955.497391087963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45955.497391087963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45955.497391087963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45955.497391087963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45955.497391087963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45955.497391087963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45955.497391087963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45955.497391087963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45955.497391087963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45955.497391087963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45955.497391087963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45955.497391087963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45955.497391087963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45955.497391087963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45955.497391087963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45955.497391087963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45955.497391087963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45955.497391087963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45955.497391087963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45955.497391087963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45955.497391087963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45955.497391087963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45955.497391087963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45955.497391087963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45955.497391087963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45955.497391087963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45955.497391087963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45955.497391087963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45955.497391087963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45955.497391087963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45955.497391087963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45955.497391087963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45955.497391087963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45955.497391087963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45955.497391087963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45955.497391087963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45955.497391087963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45955.497391087963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45955.497391087963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45955.497391087963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45955.497391087963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45955.497391087963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45955.497391087963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45955.497391087963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45955.497391087963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45955.497391087963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45955.497391087963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45955.497391087963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45955.497391087963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45955.497391087963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45955.497391087963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45955.497391087963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45955.497391087963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45955.497391087963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45955.497391087963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45955.497391087963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45955.497391087963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45955.497391087963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45955.497391087963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45955.497391087963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45955.497391087963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45955.497391087963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45955.497391087963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45955.497391087963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45955.497391087963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45955.497391087963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45955.497391087963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45955.497391087963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45955.497391087963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45955.497391087963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45955.497391087963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45955.497391087963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45955.497391087963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45955.497391087963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45955.497391087963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45955.497391087963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45955.497391087963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45955.497391087963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45955.497391087963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45955.497391087963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45955.497391087963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45955.497391087963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45955.497391087963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45955.497391087963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45955.497391087963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45955.497391087963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45955.497391087963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45955.497391087963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45955.497391087963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45955.497391087963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45955.497391087963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45955.497391087963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45955.497391087963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45955.497391087963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45955.497391087963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45955.497391087963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45955.497391087963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45955.497391087963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45955.497391087963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45955.497391087963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45955.497391087963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45955.497391087963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45955.497391087963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45955.497391087963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45955.497391087963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45955.497391087963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45955.497391087963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45955.497391087963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45955.497391087963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45955.497391087963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45955.497391087963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45955.497391087963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45955.497391087963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45955.497391087963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45955.497391087963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45955.497391087963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45955.497391087963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45955.497391087963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45955.497391087963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45955.497391087963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45955.497391087963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45955.497391087963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45955.497391087963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45955.497391087963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45955.497391087963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45955.497391087963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45955.497391087963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45955.497391087963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45955.497391087963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45955.497391087963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45955.497391087963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45955.497391087963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45955.497391087963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45955.497391087963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45955.497391087963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45955.497391087963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45955.497391087963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45955.497391087963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45955.497391087963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45955.497391087963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45955.497391087963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45955.497391087963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45955.497391087963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45955.497391087963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45955.497391087963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45955.497391087963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45955.497391087963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45955.497391087963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45955.497391087963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45955.497391087963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45955.497391087963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45955.497391087963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45955.497391087963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45955.497391087963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45955.497391087963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45955.497391087963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45955.497391087963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45955.497391087963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45955.497391087963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45955.497391087963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45955.497391087963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45955.497391087963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45955.497391087963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45955.497391087963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45955.497391087963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45955.497391087963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45955.497391087963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45955.497391087963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45955.497391087963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45955.497391087963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45955.497391087963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45955.497391087963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45955.497391087963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45955.497391087963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45955.497391087963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45955.497391087963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45955.497391087963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45955.497391087963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45955.497391087963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45955.497391087963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45955.497391087963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45955.497391087963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45955.497391087963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45955.497391087963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45955.497391087963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45955.497391087963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45955.497391087963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45955.497391087963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45955.497391087963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45955.497391087963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45955.497391087963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45955.497391087963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45955.497391087963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45955.497391087963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45955.497391087963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45955.497391087963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45955.497391087963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45955.497391087963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45955.497391087963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45955.497391087963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45955.497391087963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45955.497391087963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45955.497391087963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45955.497391087963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45955.497391087963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45955.497391087963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45955.497391087963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45955.497391087963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45955.497391087963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45955.497391087963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45955.497391087963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45955.497391087963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45955.497391087963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45955.497391087963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45955.497391087963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45955.497391087963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45955.497391087963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45955.497391087963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45955.497391087963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45955.497391087963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45955.497391087963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45955.497391087963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45955.497391087963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45955.497391087963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45955.497391087963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45955.497391087963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45955.497391087963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45955.497391087963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45955.497391087963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45955.497391087963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45955.497391087963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45955.497391087963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45955.497391087963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45955.497391087963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45955.497391087963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45955.497391087963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45955.497391087963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45955.497391087963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45955.497391087963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45955.497391087963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45955.497391087963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45955.497391087963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45955.497391087963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45955.497391087963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45955.497391087963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45955.497391087963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45955.497391087963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45955.497391087963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45955.497391087963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45955.497391087963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45955.497391087963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45955.497391087963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45955.497391087963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45955.497391087963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45955.497391087963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45955.497391087963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45955.497391087963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45955.497391087963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45955.497391087963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45955.497391087963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45955.497391087963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45955.497391087963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45955.497391087963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45955.497391087963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45955.497391087963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45955.497391087963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45955.497391087963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45955.497391087963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45955.497391087963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45955.497391087963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45955.497391087963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45955.497391087963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45955.497391087963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45955.497391087963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45955.497391087963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45955.497391087963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45955.497391087963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45955.497391087963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45955.497391087963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45955.497391087963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45955.497391087963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45955.497391087963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45955.497391087963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45955.497391087963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45955.497391087963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45955.497391087963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45955.497391087963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45955.497391087963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45955.497391087963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45955.497391087963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45955.497391087963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45955.497391087963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45955.497391087963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45955.497391087963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45955.497391087963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45955.497391087963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45955.497391087963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45955.497391087963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45955.497391087963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45955.497391087963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45955.497391087963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45955.497391087963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45955.497391087963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45955.497391087963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45955.497391087963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45955.497391087963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45955.497391087963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45955.497391087963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45955.497391087963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45955.497391087963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45955.497391087963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45955.497391087963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45955.497391087963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45955.497391087963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45955.497391087963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45955.497391087963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45955.497391087963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45955.497391087963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45955.497391087963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45955.497391087963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45955.497391087963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45955.497391087963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45955.497391087963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45955.497391087963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45955.497391087963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45955.497391087963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45955.497391087963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45955.497391087963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45955.497391087963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45955.497391087963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45955.497391087963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45955.497391087963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45955.497391087963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45955.497391087963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45955.497391087963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45955.497391087963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45955.497391087963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45955.497391087963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45955.497391087963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45955.497391087963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45955.497391087963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45955.497391087963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45955.497391087963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45955.497391087963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45955.497391087963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45955.497391087963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45955.497391087963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45955.497391087963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45955.497391087963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45955.497391087963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45955.497391087963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45955.497391087963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45955.497391087963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45955.497391087963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45955.497391087963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45955.497391087963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45955.497391087963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45955.497391087963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45955.497391087963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45955.497391087963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45955.497391087963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45955.497391087963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45955.497391087963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45955.497391087963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45955.497391087963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45955.497391087963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45955.497391087963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45955.497391087963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45955.497391087963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45955.497391087963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45955.497391087963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45955.497391087963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45955.497391087963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45955.497391087963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45955.497391087963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45955.497391087963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45955.497391087963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45955.497391087963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45955.497391087963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45955.497391087963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45955.497391087963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45955.497391087963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45955.497391087963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45955.497391087963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45955.497391087963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45955.497391087963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45955.497391087963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45955.497391087963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45955.497391087963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45955.497391087963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45955.497391087963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45955.497391087963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45955.497391087963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45955.497391087963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45955.497391087963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45955.497391087963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45955.497391087963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45955.497391087963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45955.497391087963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45955.497391087963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45955.497391087963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45955.497391087963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45955.497391087963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45955.497391087963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45955.497391087963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45955.497391087963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45955.497391087963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45955.497391087963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45955.497391087963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45955.497391087963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45955.497391087963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45955.497391087963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45955.497391087963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45955.497391087963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45955.497391087963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45955.497391087963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45955.497391087963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45955.497391087963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45955.497391087963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45955.497391087963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45955.497391087963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45955.497391087963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45955.497391087963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45955.497391087963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45955.497391087963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45955.497391087963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45955.497391087963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45955.497391087963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45955.497391087963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45955.497391087963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45955.497391087963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45955.497391087963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45955.497391087963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45955.497391087963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45955.497391087963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45955.497391087963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45955.497391087963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45955.497391087963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45955.497391087963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45955.497391087963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45955.497391087963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45955.497391087963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45955.497391087963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45955.497391087963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45955.497391087963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45955.497391087963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45955.497391087963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45955.497391087963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45955.497391087963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45955.497391087963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45955.497391087963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45955.497391087963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45955.497391087963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45955.497391087963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45955.497391087963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45955.497391087963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45955.497391087963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45955.497391087963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45955.497391087963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45955.497391087963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45955.497391087963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45955.497391087963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45955.497391087963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45955.497391087963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45955.497391087963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45955.497391087963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45955.497391087963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45955.497391087963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45955.497391087963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45955.497391087963</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6"/>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252.01667349536729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1.8626688657386694</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0.15989108796202345</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1</v>
      </c>
      <c r="D5" s="122" t="s">
        <v>36387</v>
      </c>
      <c r="E5" s="99" t="s">
        <v>38998</v>
      </c>
      <c r="F5" s="124">
        <v>45955.47152777778</v>
      </c>
      <c r="G5" s="125">
        <f ca="1">IFERROR(NOW()-F5,"")</f>
        <v>2.5863310183922295E-2</v>
      </c>
      <c r="H5" s="124">
        <v>45955.465914351851</v>
      </c>
      <c r="I5" s="120" t="str">
        <f>IFERROR(VLOOKUP(D5,DB!A:F,6,0),"")</f>
        <v>Generator-SG</v>
      </c>
      <c r="J5" s="120" t="str">
        <f>IFERROR(VLOOKUP(D5,DB!A:G,7,0),"")</f>
        <v>No BB Shifted</v>
      </c>
      <c r="K5" s="126" t="s">
        <v>39097</v>
      </c>
      <c r="L5" s="122" t="str">
        <f>IFERROR(VLOOKUP(D5,DB!A:I,9,0),"")</f>
        <v>Latis</v>
      </c>
    </row>
    <row r="6" spans="1:16" ht="15" customHeight="1">
      <c r="A6" s="120"/>
      <c r="B6" s="120" t="str">
        <f>IFERROR(VLOOKUP(D6,DB!A:K,11,0),"")</f>
        <v/>
      </c>
      <c r="C6" s="121"/>
      <c r="D6" s="122"/>
      <c r="E6" s="99"/>
      <c r="F6" s="124"/>
      <c r="G6" s="125">
        <f ca="1">IFERROR(NOW()-F6,"")</f>
        <v>45955.497391087963</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45955.497391087963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45955.497391087963</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45955.497391087963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45955.497391087963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45955.497391087963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45955.497391087963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45955.497391087963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45955.497391087963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45955.497391087963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45955.497391087963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45955.497391087963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45955.497391087963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45955.497391087963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45955.497391087963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45955.497391087963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45955.497391087963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45955.497391087963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45955.497391087963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45955.497391087963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45955.497391087963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45955.497391087963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45955.497391087963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45955.497391087963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45955.497391087963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45955.497391087963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45955.497391087963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45955.497391087963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45955.497391087963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45955.497391087963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45955.497391087963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45955.497391087963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45955.497391087963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45955.497391087963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45955.497391087963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45955.497391087963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45955.497391087963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45955.497391087963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45955.497391087963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45955.497391087963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45955.497391087963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45955.497391087963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45955.497391087963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45955.497391087963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45955.497391087963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45955.497391087963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45955.497391087963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45955.497391087963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45955.497391087963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45955.497391087963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45955.497391087963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45955.497391087963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45955.497391087963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45955.497391087963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45955.497391087963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45955.497391087963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45955.497391087963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45955.497391087963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45955.497391087963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45955.497391087963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45955.497391087963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45955.497391087963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45955.497391087963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45955.497391087963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45955.497391087963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45955.497391087963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45955.497391087963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45955.497391087963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45955.497391087963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45955.497391087963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45955.497391087963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45955.497391087963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45955.497391087963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45955.497391087963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45955.497391087963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45955.497391087963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45955.497391087963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45955.497391087963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45955.497391087963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45955.497391087963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45955.497391087963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45955.497391087963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45955.497391087963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45955.497391087963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45955.497391087963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45955.497391087963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45955.497391087963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45955.497391087963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45955.497391087963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45955.497391087963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45955.497391087963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45955.497391087963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45955.497391087963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45955.497391087963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45955.497391087963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45955.497391087963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45955.497391087963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45955.497391087963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45955.497391087963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45955.497391087963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45955.497391087963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45955.497391087963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45955.497391087963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45955.497391087963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45955.497391087963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45955.497391087963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45955.497391087963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45955.497391087963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45955.497391087963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45955.497391087963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45955.497391087963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45955.497391087963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45955.497391087963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45955.497391087963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45955.497391087963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45955.497391087963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45955.497391087963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45955.497391087963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45955.497391087963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45955.497391087963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45955.497391087963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45955.497391087963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45955.497391087963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45955.497391087963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45955.497391087963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45955.497391087963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45955.497391087963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45955.497391087963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45955.497391087963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45955.497391087963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45955.497391087963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45955.497391087963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45955.497391087963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45955.497391087963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45955.497391087963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45955.497391087963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45955.497391087963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45955.497391087963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45955.497391087963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45955.497391087963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45955.497391087963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45955.497391087963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45955.497391087963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45955.497391087963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45955.497391087963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45955.497391087963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45955.497391087963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45955.497391087963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45955.497391087963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45955.497391087963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45955.497391087963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45955.497391087963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45955.497391087963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45955.497391087963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45955.497391087963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45955.497391087963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45955.497391087963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45955.497391087963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45955.497391087963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45955.497391087963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45955.497391087963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45955.497391087963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45955.497391087963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45955.497391087963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45955.497391087963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45955.497391087963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45955.497391087963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45955.497391087963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45955.497391087963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45955.497391087963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45955.497391087963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45955.497391087963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45955.497391087963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45955.497391087963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45955.497391087963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45955.497391087963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45955.497391087963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45955.497391087963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45955.497391087963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45955.497391087963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45955.497391087963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45955.497391087963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45955.497391087963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45955.497391087963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45955.497391087963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45955.497391087963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45955.497391087963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45955.497391087963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45955.497391087963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45955.497391087963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45955.497391087963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45955.497391087963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45955.497391087963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45955.497391087963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45955.497391087963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45955.497391087963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45955.497391087963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45955.497391087963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45955.497391087963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45955.497391087963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45955.497391087963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45955.497391087963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45955.497391087963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45955.497391087963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45955.497391087963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45955.497391087963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45955.497391087963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45955.497391087963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45955.497391087963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45955.497391087963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45955.497391087963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45955.497391087963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45955.497391087963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45955.497391087963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45955.497391087963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45955.497391087963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45955.497391087963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45955.497391087963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45955.497391087963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45955.497391087963</v>
      </c>
      <c r="H225" s="124"/>
      <c r="I225" s="120" t="str">
        <f>IFERROR(VLOOKUP(D225,DB!A:F,6,0),"")</f>
        <v/>
      </c>
      <c r="J225" s="120" t="str">
        <f>IFERROR(VLOOKUP(D225,DB!A:G,7,0),"")</f>
        <v/>
      </c>
      <c r="K225" s="126"/>
      <c r="L225" s="122" t="str">
        <f>IFERROR(VLOOKUP(D225,DB!A:I,9,0),"")</f>
        <v/>
      </c>
    </row>
    <row r="226" spans="1:12" ht="15" customHeight="1">
      <c r="A226" s="127"/>
      <c r="B226" s="127" t="str">
        <f>IFERROR(VLOOKUP(D226,DB!A:K,11,0),"")</f>
        <v/>
      </c>
      <c r="C226" s="128"/>
      <c r="D226" s="129"/>
      <c r="E226" s="130"/>
      <c r="F226" s="131"/>
      <c r="G226" s="132">
        <f ca="1">IFERROR(NOW()-F226,"")</f>
        <v>45955.497391087963</v>
      </c>
      <c r="H226" s="131"/>
      <c r="I226" s="127" t="str">
        <f>IFERROR(VLOOKUP(D226,DB!A:F,6,0),"")</f>
        <v/>
      </c>
      <c r="J226" s="127" t="str">
        <f>IFERROR(VLOOKUP(D226,DB!A:G,7,0),"")</f>
        <v/>
      </c>
      <c r="K226" s="133"/>
      <c r="L226" s="129" t="str">
        <f>IFERROR(VLOOKUP(D226,DB!A:I,9,0),"")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63.665330902775167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29.308513773146842</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6.836279976851074</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45955.497391087963</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45955.497391087963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45955.497391087963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45955.497391087963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45955.497391087963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45955.497391087963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45955.497391087963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45955.497391087963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45955.497391087963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45955.497391087963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45955.497391087963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45955.497391087963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45955.497391087963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45955.497391087963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45955.497391087963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45955.497391087963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45955.497391087963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45955.497391087963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45955.497391087963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45955.497391087963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45955.497391087963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45955.497391087963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45955.497391087963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45955.497391087963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45955.497391087963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45955.497391087963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45955.497391087963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45955.497391087963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45955.497391087963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45955.497391087963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45955.497391087963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45955.497391087963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45955.497391087963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45955.497391087963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45955.497391087963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45955.497391087963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45955.497391087963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45955.497391087963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45955.497391087963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45955.497391087963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45955.497391087963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45955.497391087963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45955.497391087963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45955.497391087963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45955.497391087963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45955.497391087963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45955.497391087963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45955.497391087963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45955.497391087963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45955.497391087963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45955.497391087963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45955.497391087963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45955.497391087963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45955.497391087963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45955.497391087963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45955.497391087963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45955.497391087963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45955.497391087963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45955.497391087963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45955.497391087963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45955.497391087963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45955.497391087963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45955.497391087963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45955.497391087963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45955.497391087963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45955.497391087963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45955.497391087963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45955.497391087963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45955.497391087963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45955.497391087963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45955.497391087963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45955.497391087963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45955.497391087963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45955.497391087963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45955.497391087963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45955.497391087963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45955.497391087963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45955.497391087963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45955.497391087963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45955.497391087963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45955.497391087963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45955.497391087963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45955.497391087963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45955.497391087963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45955.497391087963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45955.497391087963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45955.497391087963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45955.497391087963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45955.497391087963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45955.497391087963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45955.497391087963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45955.497391087963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45955.497391087963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45955.497391087963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45955.497391087963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45955.497391087963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45955.497391087963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45955.497391087963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45955.497391087963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45955.497391087963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45955.497391087963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45955.497391087963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45955.497391087963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45955.497391087963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45955.497391087963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45955.497391087963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45955.497391087963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45955.497391087963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45955.497391087963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45955.497391087963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45955.497391087963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45955.497391087963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45955.497391087963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45955.497391087963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45955.497391087963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45955.497391087963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45955.497391087963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45955.497391087963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45955.497391087963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45955.497391087963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45955.497391087963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45955.497391087963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45955.497391087963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45955.497391087963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45955.497391087963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45955.497391087963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45955.497391087963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45955.497391087963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45955.497391087963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45955.497391087963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45955.497391087963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45955.497391087963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45955.497391087963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45955.497391087963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45955.497391087963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45955.497391087963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45955.497391087963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45955.497391087963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45955.497391087963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45955.497391087963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45955.497391087963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45955.497391087963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45955.497391087963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45955.497391087963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45955.497391087963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45955.497391087963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45955.497391087963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45955.497391087963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45955.497391087963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45955.497391087963</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45955.497391087963</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45955.497391087963</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45955.497391087963</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45955.497391087963</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45955.497391087963</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45955.497391087963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45955.497391087963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45955.497391087963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45955.497391087963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45955.497391087963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45955.497391087963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45955.497391087963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45955.497391087963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45955.497391087963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45955.497391087963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45955.497391087963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45955.497391087963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45955.497391087963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45955.497391087963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45955.497391087963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45955.497391087963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45955.497391087963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45955.497391087963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45955.497391087963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45955.497391087963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45955.497391087963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45955.497391087963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45955.497391087963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45955.497391087963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45955.497391087963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45955.497391087963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45955.497391087963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45955.497391087963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45955.497391087963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45955.497391087963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45955.497391087963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45955.497391087963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45955.497391087963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45955.497391087963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45955.497391087963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45955.497391087963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45955.497391087963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45955.497391087963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45955.497391087963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45955.497391087963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45955.497391087963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45955.497391087963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45955.497391087963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45955.497391087963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45955.497391087963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45955.497391087963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45955.497391087963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45955.497391087963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45955.497391087963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45955.497391087963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45955.497391087963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45955.497391087963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45955.497391087963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45955.497391087963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45955.497391087963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45955.497391087963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45955.497391087963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45955.497391087963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45955.497391087963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45955.497391087963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45955.497391087963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45955.497391087963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45955.497391087963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45955.497391087963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45955.497391087963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45955.497391087963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45955.497391087963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45955.497391087963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45955.497391087963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45955.497391087963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45955.497391087963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45955.497391087963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45955.497391087963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45955.497391087963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45955.497391087963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45955.497391087963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45955.497391087963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45955.497391087963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45955.497391087963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45955.497391087963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45955.497391087963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45955.497391087963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45955.497391087963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45955.497391087963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45955.497391087963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45955.497391087963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45955.497391087963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45955.497391087963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45955.497391087963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45955.497391087963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45955.497391087963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45955.497391087963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45955.497391087963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45955.497391087963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45955.497391087963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45955.497391087963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45955.497391087963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45955.497391087963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45955.497391087963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45955.497391087963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45955.497391087963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45955.497391087963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45955.497391087963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45955.497391087963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45955.497391087963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45955.497391087963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45955.497391087963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45955.497391087963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45955.497391087963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45955.497391087963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45955.497391087963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45955.497391087963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45955.497391087963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45955.497391087963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45955.497391087963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45955.497391087963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45955.497391087963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45955.497391087963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45955.497391087963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45955.497391087963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45955.497391087963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45955.497391087963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45955.497391087963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45955.497391087963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45955.497391087963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45955.497391087963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45955.497391087963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45955.497391087963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45955.497391087963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45955.497391087963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45955.497391087963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45955.497391087963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45955.497391087963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45955.497391087963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45955.497391087963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45955.497391087963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45955.497391087963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45955.497391087963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45955.497391087963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45955.497391087963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45955.497391087963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45955.497391087963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45955.497391087963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45955.497391087963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45955.497391087963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45955.497391087963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45955.497391087963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45955.497391087963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45955.497391087963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45955.497391087963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45955.497391087963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45955.497391087963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45955.497391087963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45955.497391087963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45955.497391087963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45955.497391087963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45955.497391087963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45955.497391087963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45955.497391087963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45955.497391087963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45955.497391087963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45955.497391087963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45955.497391087963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45955.497391087963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45955.497391087963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45955.497391087963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45955.497391087963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45955.497391087963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45955.497391087963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45955.497391087963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45955.497391087963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45955.497391087963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45955.497391087963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45955.497391087963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45955.497391087963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45955.497391087963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45955.497391087963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45955.497391087963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45955.497391087963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45955.497391087963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45955.497391087963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45955.497391087963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45955.497391087963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45955.497391087963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45955.497391087963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45955.497391087963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45955.497391087963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45955.497391087963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45955.497391087963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45955.497391087963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45955.497391087963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45955.497391087963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45955.497391087963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45955.497391087963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45955.497391087963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45955.497391087963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45955.497391087963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45955.497391087963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45955.497391087963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45955.497391087963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45955.497391087963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45955.497391087963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45955.497391087963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45955.497391087963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45955.497391087963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45955.497391087963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45955.497391087963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45955.497391087963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45955.497391087963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45955.497391087963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45955.497391087963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45955.497391087963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45955.497391087963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45955.497391087963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45955.497391087963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45955.497391087963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45955.497391087963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45955.497391087963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45955.497391087963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45955.497391087963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45955.497391087963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45955.497391087963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45955.497391087963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45955.497391087963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45955.497391087963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45955.497391087963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45955.497391087963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45955.497391087963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45955.497391087963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45955.497391087963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45955.497391087963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45955.497391087963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45955.497391087963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45955.497391087963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45955.497391087963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45955.497391087963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45955.497391087963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45955.497391087963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45955.497391087963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45955.497391087963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45955.497391087963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45955.497391087963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45955.497391087963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45955.497391087963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45955.497391087963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45955.497391087963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45955.497391087963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45955.497391087963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45955.497391087963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45955.497391087963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45955.497391087963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45955.497391087963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45955.497391087963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45955.497391087963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45955.497391087963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45955.497391087963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45955.497391087963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45955.497391087963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45955.497391087963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45955.497391087963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45955.497391087963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45955.497391087963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45955.497391087963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45955.497391087963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45955.497391087963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45955.497391087963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45955.497391087963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45955.497391087963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45955.497391087963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45955.497391087963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45955.497391087963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45955.497391087963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45955.497391087963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45955.497391087963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45955.497391087963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45955.497391087963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45955.497391087963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45955.497391087963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45955.497391087963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45955.497391087963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45955.497391087963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45955.497391087963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45955.497391087963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45955.497391087963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45955.497391087963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45955.497391087963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45955.497391087963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45955.497391087963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45955.497391087963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45955.497391087963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45955.497391087963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45955.497391087963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45955.497391087963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45955.497391087963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45955.497391087963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45955.497391087963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45955.497391087963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45955.497391087963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45955.497391087963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45955.497391087963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45955.497391087963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45955.497391087963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45955.497391087963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45955.497391087963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45955.497391087963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45955.497391087963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45955.497391087963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45955.497391087963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45955.497391087963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45955.497391087963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45955.497391087963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45955.497391087963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45955.497391087963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45955.497391087963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45955.497391087963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45955.497391087963</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1" customFormat="1" ht="31.5" customHeight="1">
      <c r="A2" s="105" t="s">
        <v>39104</v>
      </c>
      <c r="B2" s="104" t="str">
        <f>IFERROR(VLOOKUP(D2,DB!A:K,11,0),"")</f>
        <v>R6</v>
      </c>
      <c r="C2" s="106">
        <v>3</v>
      </c>
      <c r="D2" s="104" t="s">
        <v>33264</v>
      </c>
      <c r="E2" s="107" t="s">
        <v>39079</v>
      </c>
      <c r="F2" s="108">
        <v>45955.34646990741</v>
      </c>
      <c r="G2" s="77">
        <f ca="1">IFERROR(NOW()-F2,"-")</f>
        <v>0.15092118055326864</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45955.497391087963</v>
      </c>
      <c r="H3" s="108">
        <v>45955.34646990741</v>
      </c>
      <c r="I3" s="104" t="str">
        <f>IFERROR(VLOOKUP(D3,DB!A:F,6,0),"")</f>
        <v>SCECO</v>
      </c>
      <c r="J3" s="103" t="str">
        <f>IFERROR(VLOOKUP(D3,DB!A:G,7,0),"")</f>
        <v>Vandalized</v>
      </c>
      <c r="K3" s="109" t="s">
        <v>39108</v>
      </c>
      <c r="L3" s="110" t="str">
        <f>IFERROR(VLOOKUP(D3,DB!A:I,9,0),"")</f>
        <v>Latis</v>
      </c>
    </row>
    <row r="4" spans="1:16383" ht="31.5" customHeight="1">
      <c r="A4" s="105" t="s">
        <v>39109</v>
      </c>
      <c r="B4" s="104" t="str">
        <f>IFERROR(VLOOKUP(D4,DB!A:K,11,0),"")</f>
        <v>R6</v>
      </c>
      <c r="C4" s="106">
        <v>1</v>
      </c>
      <c r="D4" s="104" t="s">
        <v>32967</v>
      </c>
      <c r="E4" s="107" t="s">
        <v>38998</v>
      </c>
      <c r="F4" s="108">
        <v>45955.435127314813</v>
      </c>
      <c r="G4" s="77">
        <f ca="1">IFERROR(NOW()-F4,"-")</f>
        <v>6.22637731503346E-2</v>
      </c>
      <c r="H4" s="108">
        <v>45955.440787037034</v>
      </c>
      <c r="I4" s="104" t="str">
        <f>IFERROR(VLOOKUP(D4,DB!A:F,6,0),"")</f>
        <v>SCECO</v>
      </c>
      <c r="J4" s="103" t="str">
        <f>IFERROR(VLOOKUP(D4,DB!A:G,7,0),"")</f>
        <v>Dead</v>
      </c>
      <c r="K4" s="109" t="s">
        <v>39110</v>
      </c>
      <c r="L4" s="110" t="str">
        <f>IFERROR(VLOOKUP(D4,DB!A:I,9,0),"")</f>
        <v>Latis</v>
      </c>
    </row>
    <row r="5" spans="1:16383" ht="31.5" customHeight="1">
      <c r="A5" s="105"/>
      <c r="B5" s="104" t="str">
        <f>IFERROR(VLOOKUP(D5,DB!A:K,11,0),"")</f>
        <v/>
      </c>
      <c r="C5" s="106"/>
      <c r="D5" s="104"/>
      <c r="E5" s="107"/>
      <c r="F5" s="108"/>
      <c r="G5" s="77">
        <f ca="1">IFERROR(NOW()-F5,"-")</f>
        <v>45955.497391087963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45955.497391087963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45955.497391087963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45955.497391087963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45955.497391087963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45955.497391087963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45955.497391087963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45955.497391087963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45955.497391087963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45955.497391087963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45955.497391087963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45955.497391087963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45955.497391087963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45955.497391087963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45955.497391087963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45955.497391087963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45955.497391087963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45955.497391087963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45955.497391087963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45955.497391087963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45955.497391087963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45955.497391087963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45955.497391087963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45955.497391087963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45955.497391087963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45955.497391087963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45955.497391087963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45955.497391087963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45955.497391087963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45955.497391087963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45955.497391087963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45955.497391087963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45955.497391087963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45955.497391087963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45955.497391087963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45955.497391087963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45955.497391087963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45955.497391087963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45955.497391087963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45955.497391087963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45955.497391087963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45955.497391087963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45955.497391087963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45955.497391087963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45955.497391087963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45955.497391087963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45955.497391087963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45955.497391087963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45955.497391087963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45955.497391087963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45955.497391087963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45955.497391087963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45955.497391087963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45955.497391087963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45955.497391087963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45955.497391087963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45955.497391087963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45955.497391087963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45955.497391087963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45955.497391087963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45955.497391087963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45955.497391087963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45955.497391087963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45955.497391087963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45955.497391087963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45955.497391087963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45955.497391087963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45955.497391087963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45955.497391087963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45955.497391087963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45955.497391087963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45955.497391087963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45955.497391087963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45955.497391087963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45955.497391087963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45955.497391087963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45955.497391087963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45955.497391087963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45955.497391087963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45955.497391087963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45955.497391087963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45955.497391087963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45955.497391087963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45955.497391087963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45955.497391087963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45955.497391087963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45955.497391087963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45955.497391087963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45955.497391087963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45955.497391087963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45955.497391087963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45955.497391087963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45955.497391087963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45955.497391087963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45955.497391087963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45955.497391087963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45955.497391087963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45955.497391087963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45955.497391087963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45955.497391087963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45955.497391087963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45955.497391087963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45955.497391087963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45955.497391087963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45955.497391087963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45955.497391087963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45955.497391087963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45955.497391087963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45955.497391087963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45955.497391087963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45955.497391087963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45955.497391087963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45955.497391087963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45955.497391087963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45955.497391087963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45955.497391087963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45955.497391087963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45955.497391087963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45955.497391087963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45955.497391087963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45955.497391087963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45955.497391087963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45955.497391087963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45955.497391087963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45955.497391087963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45955.497391087963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45955.497391087963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45955.497391087963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45955.497391087963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45955.497391087963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45955.497391087963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45955.497391087963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45955.497391087963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45955.497391087963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45955.497391087963</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2025-10-25T08:56:29Z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