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46" documentId="13_ncr:1_{F6CB121F-512D-4AA6-A0C1-0FB36C537598}" xr6:coauthVersionLast="47" xr6:coauthVersionMax="47" xr10:uidLastSave="{8A2BA49B-EC68-4628-A21A-B497018F757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<sst xmlns="http://schemas.openxmlformats.org/spreadsheetml/2006/main" count="180281" uniqueCount="39125">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</sst>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301.79825196759339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45964.74667789352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45964.74667789352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45964.74667789352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45964.74667789352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45964.74667789352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45964.74667789352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45964.74667789352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45964.74667789352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45964.74667789352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45964.74667789352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45964.74667789352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45964.74667789352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45964.74667789352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45964.74667789352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45964.74667789352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45964.74667789352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45964.74667789352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45964.74667789352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45964.74667789352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45964.74667789352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45964.74667789352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45964.74667789352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45964.74667789352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45964.74667789352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45964.74667789352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45964.74667789352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45964.74667789352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45964.74667789352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45964.74667789352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45964.74667789352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45964.74667789352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45964.74667789352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45964.74667789352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45964.74667789352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45964.74667789352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45964.74667789352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45964.74667789352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45964.74667789352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45964.74667789352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45964.74667789352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45964.74667789352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45964.74667789352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45964.74667789352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45964.74667789352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45964.74667789352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45964.74667789352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45964.74667789352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45964.74667789352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45964.74667789352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45964.74667789352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45964.74667789352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45964.74667789352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45964.74667789352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45964.74667789352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45964.74667789352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45964.74667789352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45964.74667789352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45964.74667789352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45964.74667789352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45964.74667789352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45964.74667789352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45964.74667789352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45964.74667789352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45964.74667789352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45964.74667789352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45964.74667789352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45964.74667789352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45964.74667789352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45964.74667789352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45964.74667789352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45964.74667789352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45964.74667789352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45964.74667789352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45964.74667789352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45964.74667789352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45964.74667789352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45964.74667789352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45964.74667789352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45964.74667789352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45964.74667789352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45964.74667789352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45964.74667789352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45964.74667789352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45964.74667789352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45964.74667789352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45964.74667789352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45964.74667789352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45964.74667789352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45964.74667789352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45964.74667789352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45964.74667789352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45964.74667789352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45964.74667789352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45964.74667789352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45964.74667789352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45964.74667789352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45964.74667789352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45964.74667789352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45964.74667789352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45964.74667789352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45964.74667789352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45964.74667789352</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45964.74667789352</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B63E2107-D846-43B0-BAF6-1BD43576D347}"/>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139.74683993055805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6.004594560188707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45964.74667789352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45964.74667789352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45964.74667789352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45964.74667789352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45964.74667789352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45964.74667789352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45964.74667789352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45964.74667789352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45964.74667789352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45964.74667789352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45964.74667789352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45964.74667789352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45964.74667789352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45964.74667789352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45964.74667789352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45964.74667789352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45964.74667789352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45964.74667789352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45964.74667789352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45964.74667789352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45964.74667789352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45964.74667789352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45964.74667789352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45964.74667789352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45964.74667789352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45964.74667789352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45964.74667789352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45964.74667789352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45964.74667789352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45964.74667789352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45964.74667789352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45964.74667789352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45964.74667789352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45964.74667789352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45964.74667789352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45964.74667789352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45964.74667789352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45964.74667789352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45964.74667789352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45964.74667789352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45964.74667789352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45964.74667789352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45964.74667789352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45964.74667789352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45964.74667789352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45964.74667789352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45964.74667789352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45964.74667789352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45964.74667789352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45964.74667789352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45964.74667789352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45964.74667789352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45964.74667789352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45964.74667789352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45964.74667789352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45964.74667789352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45964.74667789352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45964.74667789352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45964.74667789352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45964.74667789352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45964.74667789352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45964.74667789352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45964.74667789352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45964.74667789352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45964.74667789352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45964.74667789352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45964.74667789352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45964.74667789352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45964.74667789352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45964.74667789352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45964.74667789352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45964.74667789352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45964.74667789352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45964.74667789352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45964.74667789352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45964.74667789352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45964.74667789352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45964.74667789352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45964.74667789352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45964.74667789352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45964.74667789352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45964.74667789352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45964.74667789352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45964.74667789352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45964.74667789352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45964.74667789352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45964.74667789352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45964.74667789352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45964.74667789352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45964.74667789352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45964.74667789352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45964.74667789352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45964.74667789352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45964.74667789352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45964.74667789352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45964.74667789352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45964.74667789352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45964.74667789352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45964.74667789352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45964.74667789352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45964.74667789352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45964.74667789352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45964.74667789352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45964.74667789352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45964.74667789352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45964.74667789352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45964.74667789352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45964.74667789352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45964.74667789352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45964.74667789352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45964.74667789352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45964.74667789352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45964.74667789352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45964.74667789352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45964.74667789352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45964.74667789352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45964.74667789352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45964.74667789352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45964.74667789352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45964.74667789352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45964.74667789352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0.17943252314580604</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45964.74667789352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45964.74667789352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45964.74667789352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45964.74667789352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45964.74667789352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45964.74667789352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45964.74667789352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45964.74667789352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45964.74667789352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45964.74667789352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45964.74667789352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45964.74667789352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45964.74667789352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45964.74667789352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45964.74667789352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45964.74667789352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45964.74667789352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45964.74667789352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45964.74667789352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45964.74667789352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45964.74667789352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45964.74667789352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45964.74667789352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45964.74667789352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45964.74667789352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45964.74667789352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45964.74667789352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45964.74667789352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45964.74667789352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45964.74667789352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45964.74667789352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45964.74667789352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45964.74667789352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45964.74667789352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45964.74667789352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45964.74667789352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45964.74667789352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45964.74667789352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45964.74667789352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45964.74667789352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45964.74667789352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45964.74667789352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45964.74667789352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45964.74667789352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45964.74667789352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45964.74667789352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45964.74667789352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45964.74667789352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45964.74667789352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45964.74667789352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45964.74667789352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45964.74667789352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45964.74667789352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45964.74667789352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45964.74667789352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45964.74667789352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45964.74667789352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45964.74667789352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45964.74667789352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45964.74667789352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45964.74667789352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45964.74667789352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45964.74667789352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45964.74667789352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45964.74667789352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45964.74667789352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45964.74667789352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45964.74667789352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45964.74667789352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45964.74667789352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45964.74667789352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45964.74667789352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45964.74667789352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45964.74667789352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45964.74667789352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45964.74667789352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45964.74667789352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45964.74667789352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45964.74667789352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45964.74667789352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45964.74667789352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45964.74667789352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45964.74667789352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45964.74667789352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45964.74667789352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45964.74667789352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45964.74667789352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45964.74667789352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45964.74667789352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45964.74667789352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45964.74667789352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45964.74667789352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45964.74667789352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45964.74667789352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45964.74667789352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45964.74667789352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45964.74667789352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45964.74667789352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45964.74667789352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45964.74667789352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45964.74667789352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45964.74667789352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45964.74667789352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45964.74667789352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45964.74667789352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45964.74667789352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45964.74667789352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45964.74667789352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45964.74667789352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45964.74667789352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45964.74667789352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45964.74667789352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45964.74667789352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45964.74667789352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45964.74667789352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45964.74667789352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45964.74667789352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45964.74667789352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45964.74667789352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45964.74667789352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45964.74667789352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45964.74667789352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45964.74667789352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45964.74667789352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45964.74667789352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45964.74667789352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45964.74667789352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45964.74667789352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45964.74667789352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45964.74667789352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45964.74667789352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45964.74667789352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45964.74667789352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45964.74667789352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45964.74667789352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45964.74667789352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45964.74667789352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45964.74667789352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45964.74667789352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45964.74667789352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45964.74667789352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45964.74667789352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45964.74667789352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45964.74667789352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45964.74667789352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45964.74667789352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45964.74667789352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45964.74667789352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45964.74667789352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45964.74667789352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45964.74667789352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45964.74667789352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45964.74667789352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45964.74667789352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45964.74667789352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45964.74667789352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45964.74667789352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45964.74667789352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45964.74667789352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45964.74667789352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45964.74667789352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45964.74667789352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45964.74667789352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45964.74667789352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45964.74667789352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45964.74667789352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45964.74667789352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45964.74667789352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45964.74667789352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45964.74667789352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45964.74667789352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45964.74667789352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45964.74667789352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45964.74667789352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45964.74667789352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45964.74667789352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45964.74667789352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45964.74667789352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45964.74667789352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45964.74667789352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45964.74667789352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45964.74667789352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45964.74667789352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45964.74667789352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45964.74667789352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45964.74667789352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45964.74667789352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45964.74667789352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45964.74667789352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45964.74667789352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45964.74667789352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45964.74667789352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45964.74667789352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45964.74667789352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45964.74667789352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45964.74667789352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45964.74667789352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45964.74667789352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45964.74667789352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45964.74667789352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45964.74667789352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45964.74667789352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45964.74667789352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45964.74667789352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45964.74667789352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45964.74667789352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45964.74667789352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45964.74667789352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45964.74667789352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45964.74667789352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45964.74667789352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45964.74667789352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45964.74667789352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45964.74667789352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45964.74667789352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45964.74667789352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45964.74667789352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45964.74667789352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45964.74667789352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45964.74667789352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45964.74667789352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45964.74667789352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45964.74667789352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45964.74667789352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45964.74667789352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45964.74667789352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45964.74667789352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45964.74667789352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45964.74667789352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45964.74667789352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45964.74667789352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45964.74667789352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45964.74667789352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45964.74667789352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45964.74667789352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45964.74667789352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45964.74667789352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45964.74667789352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45964.74667789352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45964.74667789352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45964.74667789352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45964.74667789352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45964.74667789352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45964.74667789352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45964.74667789352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45964.74667789352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45964.74667789352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45964.74667789352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45964.74667789352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45964.74667789352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45964.74667789352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45964.74667789352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45964.74667789352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45964.74667789352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45964.74667789352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45964.74667789352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45964.74667789352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45964.74667789352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45964.74667789352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45964.74667789352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45964.74667789352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45964.74667789352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45964.74667789352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45964.74667789352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45964.74667789352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45964.74667789352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45964.74667789352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45964.74667789352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45964.74667789352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45964.74667789352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45964.74667789352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45964.74667789352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45964.74667789352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45964.74667789352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45964.74667789352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45964.74667789352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45964.74667789352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45964.74667789352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45964.74667789352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45964.74667789352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45964.74667789352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45964.74667789352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45964.74667789352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45964.74667789352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45964.74667789352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45964.74667789352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45964.74667789352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45964.74667789352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45964.74667789352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45964.74667789352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45964.74667789352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45964.74667789352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45964.74667789352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45964.74667789352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45964.74667789352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45964.74667789352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45964.74667789352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45964.74667789352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45964.74667789352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45964.74667789352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45964.74667789352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45964.74667789352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45964.74667789352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45964.74667789352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45964.74667789352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45964.74667789352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45964.74667789352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45964.74667789352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45964.74667789352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45964.74667789352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45964.74667789352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45964.74667789352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45964.74667789352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45964.74667789352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45964.74667789352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45964.74667789352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45964.74667789352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45964.74667789352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45964.74667789352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45964.74667789352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45964.74667789352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45964.74667789352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45964.74667789352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45964.74667789352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45964.74667789352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45964.74667789352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45964.74667789352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45964.74667789352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45964.74667789352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45964.74667789352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45964.74667789352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45964.74667789352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45964.74667789352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45964.74667789352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45964.74667789352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45964.74667789352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45964.74667789352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45964.74667789352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45964.74667789352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45964.74667789352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45964.74667789352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45964.74667789352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45964.74667789352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45964.74667789352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45964.74667789352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45964.74667789352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45964.74667789352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45964.74667789352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45964.74667789352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45964.74667789352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45964.74667789352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45964.74667789352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45964.74667789352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45964.74667789352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45964.74667789352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45964.74667789352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45964.74667789352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45964.74667789352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45964.74667789352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45964.74667789352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45964.74667789352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45964.74667789352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45964.74667789352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45964.74667789352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45964.74667789352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45964.74667789352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45964.74667789352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45964.74667789352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45964.74667789352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45964.74667789352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45964.74667789352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45964.74667789352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45964.74667789352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45964.74667789352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45964.74667789352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45964.74667789352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45964.74667789352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45964.74667789352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45964.74667789352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45964.74667789352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45964.74667789352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45964.74667789352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45964.74667789352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45964.74667789352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45964.74667789352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45964.74667789352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45964.74667789352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45964.74667789352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45964.74667789352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45964.74667789352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45964.74667789352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45964.74667789352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45964.74667789352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45964.74667789352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45964.74667789352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45964.74667789352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45964.74667789352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45964.74667789352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45964.74667789352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45964.74667789352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45964.74667789352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45964.74667789352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45964.74667789352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45964.74667789352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45964.74667789352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45964.74667789352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45964.74667789352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45964.74667789352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45964.74667789352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45964.74667789352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45964.74667789352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45964.74667789352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45964.74667789352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45964.74667789352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45964.74667789352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45964.74667789352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45964.74667789352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45964.74667789352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45964.74667789352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45964.74667789352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45964.74667789352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45964.74667789352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45964.74667789352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45964.74667789352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45964.74667789352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45964.74667789352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45964.74667789352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45964.74667789352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45964.74667789352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45964.74667789352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45964.74667789352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45964.74667789352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45964.74667789352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45964.74667789352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45964.74667789352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45964.74667789352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45964.74667789352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45964.74667789352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45964.74667789352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45964.74667789352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45964.74667789352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45964.74667789352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45964.74667789352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45964.74667789352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45964.74667789352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45964.74667789352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45964.74667789352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45964.74667789352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45964.74667789352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45964.74667789352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45964.74667789352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45964.74667789352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45964.74667789352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45964.74667789352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45964.74667789352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45964.74667789352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45964.74667789352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45964.74667789352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45964.74667789352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45964.74667789352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45964.74667789352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45964.74667789352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45964.74667789352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45964.74667789352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45964.74667789352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45964.74667789352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45964.74667789352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45964.74667789352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45964.74667789352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45964.74667789352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45964.74667789352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45964.74667789352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45964.74667789352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45964.74667789352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45964.74667789352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45964.74667789352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45964.74667789352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45964.74667789352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45964.74667789352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45964.74667789352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45964.74667789352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45964.74667789352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45964.74667789352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45964.74667789352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45964.74667789352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45964.74667789352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45964.74667789352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45964.74667789352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45964.74667789352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45964.74667789352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45964.74667789352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45964.74667789352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45964.74667789352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45964.74667789352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45964.74667789352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45964.74667789352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45964.74667789352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45964.74667789352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45964.74667789352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45964.74667789352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45964.74667789352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45964.74667789352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45964.74667789352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45964.74667789352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45964.74667789352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45964.74667789352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45964.74667789352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45964.74667789352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45964.74667789352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45964.74667789352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45964.74667789352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45964.74667789352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45964.74667789352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45964.74667789352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45964.74667789352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45964.74667789352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45964.74667789352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45964.74667789352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45964.74667789352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45964.74667789352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45964.74667789352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45964.74667789352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45964.74667789352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45964.74667789352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45964.74667789352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45964.74667789352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45964.74667789352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45964.74667789352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45964.74667789352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45964.74667789352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45964.74667789352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45964.74667789352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45964.74667789352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45964.74667789352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45964.74667789352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45964.746678009258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45964.746678009258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45964.746678009258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45964.746678009258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45964.746678009258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45964.746678009258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45964.746678009258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45964.746678009258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45964.746678009258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45964.746678009258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45964.746678009258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45964.746678009258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45964.746678009258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45964.746678009258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45964.746678009258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45964.746678009258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45964.746678009258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45964.746678009258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45964.746678009258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45964.746678009258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45964.746678009258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45964.746678009258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45964.746678009258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45964.746678009258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45964.746678009258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45964.746678009258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45964.746678009258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45964.746678009258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45964.746678009258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45964.746678009258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45964.746678009258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45964.746678009258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45964.746678009258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45964.746678009258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45964.746678009258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45964.746678009258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45964.746678009258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45964.746678009258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45964.746678009258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45964.746678009258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45964.746678009258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45964.746678009258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45964.746678009258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45964.746678009258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45964.746678009258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45964.746678009258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45964.746678009258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45964.746678009258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45964.746678009258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45964.746678009258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45964.746678009258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45964.746678009258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45964.746678009258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45964.746678009258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45964.746678009258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45964.746678009258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45964.746678009258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45964.746678009258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45964.746678009258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45964.746678009258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45964.746678009258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45964.746678009258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45964.746678009258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45964.746678009258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45964.746678009258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45964.746678009258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45964.746678009258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45964.746678009258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45964.746678009258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45964.746678009258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45964.746678009258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45964.746678009258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45964.746678009258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45964.746678009258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45964.746678009258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45964.746678009258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45964.746678009258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45964.746678009258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45964.746678009258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45964.746678009258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45964.746678009258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45964.746678009258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45964.746678009258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45964.746678009258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45964.746678009258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45964.746678009258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45964.746678009258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45964.746678009258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45964.746678009258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45964.746678009258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45964.746678009258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45964.746678009258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45964.746678009258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45964.746678009258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45964.746678009258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45964.746678009258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45964.746678009258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45964.746678009258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45964.746678009258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45964.746678009258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45964.746678009258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45964.746678009258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45964.746678009258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45964.746678009258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45964.746678009258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45964.746678009258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45964.746678009258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45964.746678009258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45964.746678009258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45964.746678009258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45964.746678009258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45964.746678009258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45964.746678009258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45964.746678009258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45964.746678009258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45964.746678009258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45964.746678009258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45964.746678009258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45964.746678009258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45964.746678009258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45964.746678009258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45964.746678009258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45964.746678009258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45964.746678009258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45964.746678009258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45964.746678009258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45964.746678009258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45964.746678009258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45964.746678009258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45964.746678009258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45964.746678009258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45964.746678009258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45964.746678009258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45964.746678009258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45964.746678009258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45964.746678009258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45964.746678009258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45964.746678009258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45964.746678009258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45964.746678009258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45964.746678009258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45964.746678009258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45964.746678009258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45964.746678009258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45964.746678009258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45964.746678009258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45964.746678009258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45964.746678009258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45964.746678009258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45964.746678009258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45964.746678009258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45964.746678009258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45964.746678009258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45964.746678009258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45964.746678009258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45964.746678009258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45964.746678009258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45964.746678009258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45964.746678009258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45964.746678009258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45964.746678009258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45964.746678009258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45964.746678009258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45964.746678009258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45964.746678009258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45964.746678009258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45964.746678009258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45964.746678009258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45964.746678009258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45964.746678009258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45964.746678009258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45964.746678009258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45964.746678009258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45964.746678009258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45964.746678009258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45964.746678009258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45964.746678009258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45964.746678009258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45964.746678009258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45964.746678009258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45964.746678009258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45964.746678009258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45964.746678009258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45964.746678009258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45964.746678009258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45964.746678009258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45964.746678009258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45964.746678009258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45964.746678009258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45964.746678009258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45964.746678009258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45964.746678009258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45964.746678009258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45964.746678009258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45964.746678009258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45964.746678009258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45964.746678009258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45964.746678009258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45964.746678009258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45964.746678009258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45964.746678009258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45964.746678009258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45964.746678009258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45964.746678009258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45964.746678009258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45964.746678009258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45964.746678009258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45964.746678009258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45964.746678009258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45964.746678009258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45964.746678009258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45964.746678009258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45964.746678009258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45964.746678009258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45964.746678009258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45964.746678009258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45964.746678009258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45964.746678009258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45964.746678009258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45964.746678009258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45964.746678009258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45964.746678009258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45964.746678009258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45964.746678009258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45964.746678009258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45964.746678009258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45964.746678009258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45964.746678009258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45964.746678009258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45964.746678009258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45964.746678009258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45964.746678009258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45964.746678009258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45964.746678009258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45964.746678009258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45964.746678009258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45964.746678009258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45964.746678009258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45964.746678009258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45964.746678009258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45964.746678009258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45964.746678009258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45964.746678009258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45964.746678009258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45964.746678009258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45964.746678009258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45964.746678009258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45964.746678009258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45964.746678009258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45964.746678009258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45964.746678009258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45964.746678009258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45964.746678009258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45964.746678009258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45964.746678009258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45964.746678009258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45964.746678009258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45964.746678009258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45964.746678009258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45964.746678009258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45964.746678009258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45964.746678009258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45964.746678009258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45964.746678009258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45964.746678009258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45964.746678009258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45964.746678009258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45964.746678009258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45964.746678009258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45964.746678009258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45964.746678009258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45964.746678009258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45964.746678009258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45964.746678009258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45964.746678009258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45964.746678009258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45964.746678009258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45964.746678009258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45964.746678009258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45964.746678009258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45964.746678009258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45964.746678009258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45964.746678009258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45964.746678009258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45964.746678009258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45964.746678009258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45964.746678009258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45964.746678009258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45964.746678009258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45964.746678009258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45964.746678009258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45964.746678009258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45964.746678009258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45964.746678009258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45964.746678009258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45964.746678009258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45964.746678009258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45964.746678009258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45964.746678009258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45964.746678009258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45964.746678009258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45964.746678009258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45964.746678009258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45964.746678009258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45964.746678009258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45964.746678009258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45964.746678009258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45964.746678009258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45964.746678009258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45964.746678009258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45964.746678009258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45964.746678009258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45964.746678009258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45964.746678009258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45964.746678009258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45964.746678009258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45964.746678009258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45964.746678009258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45964.746678009258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45964.746678009258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45964.746678009258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45964.746678009258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45964.746678009258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45964.746678009258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45964.746678009258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45964.746678009258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45964.746678009258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45964.746678009258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45964.746678009258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45964.746678009258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45964.746678009258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45964.746678009258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45964.746678009258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45964.746678009258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45964.746678009258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45964.746678009258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45964.746678009258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45964.746678009258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45964.746678009258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45964.746678009258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45964.746678009258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45964.746678009258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45964.746678009258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45964.746678009258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45964.746678009258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45964.746678009258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45964.746678009258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45964.746678009258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45964.746678009258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45964.746678009258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45964.746678009258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45964.746678009258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45964.746678009258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45964.746678009258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45964.746678009258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45964.746678009258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45964.746678009258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45964.746678009258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45964.746678009258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45964.746678009258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45964.746678009258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45964.746678009258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45964.746678009258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45964.746678009258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45964.746678009258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45964.746678009258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45964.746678009258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45964.746678009258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45964.746678009258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45964.746678009258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45964.746678009258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45964.746678009258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45964.746678009258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45964.746678009258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45964.746678009258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45964.746678009258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45964.746678009258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45964.746678009258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45964.746678009258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45964.746678009258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45964.746678009258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45964.746678009258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45964.746678009258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45964.746678009258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45964.746678009258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45964.746678009258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45964.746678009258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45964.746678009258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45964.746678009258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45964.746678009258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45964.746678009258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45964.746678009258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45964.746678009258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45964.746678009258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45964.746678009258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45964.746678009258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45964.746678009258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45964.746678009258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45964.746678009258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45964.746678009258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45964.746678009258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45964.746678009258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45964.746678009258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45964.746678009258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45964.746678009258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45964.746678009258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45964.746678009258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45964.746678009258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45964.746678009258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45964.746678009258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45964.746678009258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45964.746678009258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45964.746678009258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45964.746678009258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45964.746678009258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45964.746678009258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45964.746678009258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45964.746678009258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45964.746678009258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45964.746678009258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45964.746678009258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45964.746678009258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45964.746678009258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45964.746678009258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45964.746678009258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45964.746678009258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45964.746678009258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45964.746678009258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45964.746678009258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45964.746678009258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45964.746678009258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45964.746678009258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45964.746678009258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45964.746678009258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45964.746678009258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45964.746678009258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45964.746678009258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45964.746678009258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45964.746678009258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45964.746678009258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45964.746678009258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45964.746678009258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45964.746678009258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45964.746678009258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45964.746678009258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45964.746678009258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45964.746678009258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45964.746678009258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45964.746678009258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45964.746678009258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45964.746678009258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45964.746678009258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45964.746678009258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45964.746678009258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45964.746678009258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45964.746678009258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45964.746678009258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45964.746678009258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45964.746678009258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45964.746678009258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45964.746678009258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45964.746678009258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45964.746678009258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45964.746678009258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45964.746678009258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45964.746678009258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45964.746678009258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45964.746678009258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45964.746678009258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45964.746678009258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45964.746678009258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45964.746678009258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45964.746678009258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45964.746678009258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45964.746678009258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45964.746678009258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45964.746678009258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45964.746678009258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45964.746678009258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45964.746678009258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45964.746678009258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45964.746678009258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45964.746678009258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45964.746678009258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45964.746678009258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45964.746678009258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45964.746678009258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45964.746678009258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45964.746678009258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45964.746678009258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45964.746678009258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45964.746678009258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45964.746678009258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45964.746678009258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45964.746678009258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45964.746678009258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45964.746678009258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45964.746678009258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45964.746678009258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45964.746678009258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45964.746678009258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45964.746678009258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45964.746678009258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45964.746678009258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45964.746678009258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45964.746678009258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45964.746678009258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45964.746678009258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45964.746678009258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45964.746678009258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45964.746678009258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45964.746678009258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45964.746678009258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45964.746678009258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45964.746678009258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45964.746678009258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45964.746678009258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45964.746678009258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45964.746678009258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45964.746678009258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45964.746678009258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45964.746678009258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45964.746678009258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45964.746678009258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45964.746678009258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45964.746678009258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45964.746678009258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45964.746678009258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45964.746678009258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45964.746678009258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45964.746678009258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45964.746678009258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45964.746678009258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45964.746678009258</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261.26596030092333</v>
      </c>
      <c r="H2" s="98">
        <v>45703.474768518521</v>
      </c>
      <c r="I2" s="98" t="str">
        <f>IFERROR(VLOOKUP(D2,DB!A:F,6,0),"")</f>
        <v>SCECO</v>
      </c>
      <c r="J2" s="98" t="str">
        <f>IFERROR(VLOOKUP(D2,DB!A:G,7,0),"")</f>
        <v>Dead</v>
      </c>
      <c r="K2" s="100" t="s">
        <v>39110</v>
      </c>
      <c r="L2" s="93" t="str">
        <f>IFERROR(VLOOKUP(D2,DB!A:I,9,0),"")</f>
        <v>Latis</v>
      </c>
    </row>
    <row r="3" spans="1:16" ht="15" customHeight="1">
      <c r="A3" s="175" t="s">
        <v>39111</v>
      </c>
      <c r="B3" s="118" t="str">
        <f>IFERROR(VLOOKUP(D3,DB!A:K,11,0),"")</f>
        <v>R4</v>
      </c>
      <c r="C3" s="119">
        <v>3</v>
      </c>
      <c r="D3" s="120" t="s">
        <v>29054</v>
      </c>
      <c r="E3" s="97" t="s">
        <v>39100</v>
      </c>
      <c r="F3" s="122">
        <v>45964.70208333333</v>
      </c>
      <c r="G3" s="123">
        <f ca="1">IFERROR(NOW()-F3,"")</f>
        <v>4.4594560189580079E-2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45964.74667789352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45964.74667789352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45964.74667789352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45964.74667789352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45964.74667789352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45964.74667789352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45964.74667789352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45964.74667789352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45964.74667789352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45964.74667789352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45964.74667789352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45964.74667789352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45964.74667789352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45964.74667789352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45964.74667789352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45964.74667789352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45964.74667789352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45964.74667789352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45964.74667789352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45964.74667789352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45964.74667789352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45964.74667789352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45964.74667789352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45964.74667789352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45964.74667789352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45964.74667789352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45964.74667789352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45964.74667789352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45964.74667789352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45964.74667789352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45964.74667789352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45964.74667789352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45964.74667789352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45964.74667789352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45964.74667789352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45964.74667789352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45964.74667789352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45964.74667789352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45964.74667789352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45964.74667789352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45964.74667789352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45964.74667789352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45964.74667789352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45964.74667789352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45964.74667789352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45964.74667789352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45964.74667789352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45964.74667789352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45964.74667789352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45964.74667789352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45964.74667789352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45964.74667789352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45964.74667789352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45964.74667789352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45964.74667789352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45964.74667789352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45964.74667789352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45964.74667789352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45964.74667789352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45964.74667789352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45964.74667789352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45964.74667789352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45964.74667789352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45964.74667789352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45964.74667789352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45964.74667789352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45964.74667789352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45964.74667789352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45964.74667789352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45964.74667789352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45964.74667789352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45964.74667789352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45964.74667789352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45964.74667789352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45964.74667789352</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45964.74667789352</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72.914617708331207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38.557800578702881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16.085566782407113</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45964.74667789352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45964.74667789352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45964.74667789352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45964.74667789352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45964.74667789352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45964.74667789352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45964.74667789352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45964.74667789352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45964.74667789352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45964.74667789352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45964.74667789352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45964.74667789352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45964.74667789352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45964.74667789352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45964.74667789352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45964.74667789352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45964.74667789352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45964.74667789352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45964.74667789352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45964.74667789352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45964.74667789352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45964.74667789352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45964.74667789352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45964.74667789352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45964.74667789352</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45964.74667789352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45964.74667789352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45964.74667789352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45964.74667789352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45964.74667789352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45964.74667789352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45964.74667789352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45964.74667789352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45964.74667789352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45964.74667789352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45964.74667789352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45964.74667789352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45964.74667789352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45964.74667789352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45964.74667789352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45964.74667789352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45964.74667789352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45964.74667789352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45964.74667789352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45964.74667789352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45964.74667789352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45964.74667789352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45964.74667789352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45964.74667789352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45964.74667789352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45964.74667789352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45964.74667789352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45964.74667789352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45964.74667789352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45964.74667789352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45964.74667789352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45964.74667789352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45964.74667789352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45964.74667789352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45964.74667789352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45964.74667789352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45964.74667789352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45964.74667789352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45964.74667789352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45964.74667789352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45964.74667789352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45964.74667789352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45964.74667789352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45964.74667789352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45964.74667789352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45964.74667789352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45964.74667789352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45964.74667789352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45964.74667789352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45964.74667789352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45964.74667789352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45964.74667789352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45964.74667789352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45964.74667789352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45964.74667789352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45964.74667789352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45964.74667789352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45964.74667789352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45964.74667789352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45964.74667789352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45964.74667789352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45964.74667789352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45964.74667789352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45964.74667789352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45964.74667789352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45964.74667789352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45964.74667789352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45964.74667789352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45964.74667789352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45964.74667789352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45964.74667789352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45964.74667789352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45964.74667789352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45964.74667789352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45964.74667789352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45964.74667789352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45964.74667789352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45964.74667789352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45964.74667789352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45964.74667789352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45964.74667789352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45964.74667789352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45964.74667789352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45964.74667789352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45964.74667789352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45964.74667789352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45964.74667789352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45964.74667789352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45964.74667789352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45964.74667789352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45964.74667789352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45964.74667789352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45964.74667789352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45964.74667789352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45964.74667789352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45964.74667789352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45964.74667789352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45964.74667789352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45964.74667789352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45964.74667789352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45964.74667789352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45964.74667789352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45964.74667789352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45964.74667789352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45964.74667789352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45964.74667789352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45964.74667789352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45964.74667789352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45964.74667789352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45964.74667789352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45964.74667789352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45964.74667789352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45964.74667789352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45964.74667789352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45964.74667789352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45964.74667789352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45964.74667789352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45964.74667789352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45964.74667789352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45964.74667789352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45964.74667789352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45964.74667789352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45964.74667789352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45964.74667789352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45964.74667789352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45964.74667789352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45964.74667789352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45964.74667789352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45964.74667789352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45964.74667789352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45964.74667789352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45964.74667789352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45964.74667789352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45964.74667789352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45964.74667789352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45964.74667789352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45964.74667789352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45964.74667789352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45964.74667789352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45964.74667789352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45964.74667789352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45964.74667789352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45964.74667789352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45964.74667789352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45964.74667789352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45964.74667789352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45964.74667789352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45964.74667789352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45964.74667789352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45964.74667789352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45964.74667789352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45964.74667789352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45964.74667789352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45964.74667789352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45964.74667789352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45964.74667789352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45964.74667789352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45964.74667789352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45964.74667789352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45964.74667789352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45964.74667789352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45964.74667789352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45964.74667789352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45964.74667789352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45964.74667789352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45964.74667789352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45964.74667789352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45964.74667789352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45964.74667789352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45964.74667789352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45964.74667789352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45964.74667789352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45964.74667789352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45964.74667789352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45964.74667789352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45964.74667789352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45964.74667789352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45964.74667789352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45964.74667789352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45964.74667789352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45964.74667789352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45964.74667789352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45964.74667789352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45964.74667789352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45964.74667789352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45964.74667789352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45964.74667789352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45964.74667789352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45964.74667789352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45964.74667789352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45964.74667789352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45964.74667789352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45964.74667789352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45964.74667789352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45964.74667789352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45964.74667789352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45964.74667789352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45964.74667789352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45964.74667789352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45964.74667789352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45964.74667789352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45964.74667789352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45964.74667789352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45964.74667789352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45964.74667789352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45964.74667789352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45964.74667789352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45964.74667789352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45964.74667789352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45964.74667789352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45964.74667789352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45964.74667789352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45964.74667789352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45964.74667789352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45964.74667789352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45964.74667789352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45964.74667789352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45964.74667789352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45964.74667789352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45964.74667789352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45964.74667789352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45964.74667789352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45964.74667789352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45964.74667789352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45964.74667789352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45964.74667789352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45964.74667789352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45964.74667789352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45964.74667789352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45964.74667789352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45964.74667789352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45964.74667789352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45964.74667789352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45964.74667789352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45964.74667789352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45964.74667789352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45964.74667789352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45964.74667789352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45964.74667789352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45964.74667789352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45964.74667789352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45964.74667789352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45964.74667789352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45964.74667789352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45964.74667789352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45964.74667789352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45964.74667789352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45964.74667789352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45964.74667789352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45964.74667789352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45964.74667789352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45964.74667789352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45964.74667789352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45964.74667789352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45964.74667789352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45964.74667789352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45964.74667789352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45964.74667789352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45964.74667789352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45964.74667789352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45964.74667789352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45964.74667789352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45964.74667789352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45964.74667789352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45964.74667789352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45964.74667789352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45964.74667789352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45964.74667789352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45964.74667789352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45964.74667789352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45964.74667789352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45964.74667789352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45964.74667789352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45964.74667789352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45964.74667789352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45964.74667789352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45964.74667789352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45964.74667789352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45964.74667789352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45964.74667789352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45964.74667789352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45964.74667789352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45964.74667789352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45964.74667789352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45964.74667789352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45964.74667789352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45964.74667789352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45964.74667789352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45964.74667789352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45964.74667789352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45964.74667789352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45964.74667789352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45964.74667789352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45964.74667789352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45964.74667789352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45964.74667789352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45964.74667789352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45964.74667789352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45964.74667789352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45964.74667789352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45964.74667789352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45964.74667789352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45964.74667789352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45964.74667789352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45964.74667789352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45964.74667789352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45964.74667789352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45964.74667789352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45964.74667789352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45964.74667789352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45964.74667789352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45964.74667789352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45964.74667789352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45964.74667789352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45964.74667789352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45964.74667789352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45964.74667789352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45964.74667789352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45964.74667789352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45964.74667789352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45964.74667789352</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7" ht="15"/>
    <row r="1264"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11" ca="1" si="0">IFERROR(NOW()-F2,"-")</f>
        <v>45964.74667789352</v>
      </c>
      <c r="H2" s="171">
        <v>45964.65357638889</v>
      </c>
      <c r="I2" s="169" t="str">
        <f>IFERROR(VLOOKUP(D2,DB!A:F,6,0),"")</f>
        <v>Generator-SG</v>
      </c>
      <c r="J2" s="169" t="str">
        <f>IFERROR(VLOOKUP(D2,DB!A:G,7,0),"")</f>
        <v>Vandalized</v>
      </c>
      <c r="K2" s="172" t="s">
        <v>39120</v>
      </c>
      <c r="L2" s="173" t="str">
        <f>IFERROR(VLOOKUP(D2,DB!A:I,9,0),"")</f>
        <v>Latis</v>
      </c>
    </row>
    <row r="3" spans="1:16383" ht="31.5" customHeight="1">
      <c r="A3" s="176" t="s">
        <v>39121</v>
      </c>
      <c r="B3" s="169" t="str">
        <f>IFERROR(VLOOKUP(D3,DB!A:K,11,0),"")</f>
        <v>R6</v>
      </c>
      <c r="C3" s="170">
        <v>1</v>
      </c>
      <c r="D3" s="169" t="s">
        <v>38539</v>
      </c>
      <c r="E3" s="102" t="s">
        <v>39021</v>
      </c>
      <c r="F3" s="174">
        <v>45964.702245370368</v>
      </c>
      <c r="G3" s="115">
        <f t="shared" ca="1" si="0"/>
        <v>4.4432523151044734E-2</v>
      </c>
      <c r="H3" s="171">
        <v>45964.69672453704</v>
      </c>
      <c r="I3" s="169" t="str">
        <f>IFERROR(VLOOKUP(D3,DB!A:F,6,0),"")</f>
        <v>Generator-SG</v>
      </c>
      <c r="J3" s="169" t="str">
        <f>IFERROR(VLOOKUP(D3,DB!A:G,7,0),"")</f>
        <v>Vandalized</v>
      </c>
      <c r="K3" s="172" t="s">
        <v>39122</v>
      </c>
      <c r="L3" s="173" t="str">
        <f>IFERROR(VLOOKUP(D3,DB!A:I,9,0),"")</f>
        <v>Latis</v>
      </c>
    </row>
    <row r="4" spans="1:16383" ht="31.5" customHeight="1">
      <c r="A4" s="168" t="s">
        <v>39123</v>
      </c>
      <c r="B4" s="169" t="str">
        <f>IFERROR(VLOOKUP(D4,DB!A:K,11,0),"")</f>
        <v>R6</v>
      </c>
      <c r="C4" s="170">
        <v>2</v>
      </c>
      <c r="D4" s="169" t="s">
        <v>34827</v>
      </c>
      <c r="E4" s="102" t="s">
        <v>39021</v>
      </c>
      <c r="F4" s="171">
        <v>45964.717349537037</v>
      </c>
      <c r="G4" s="115">
        <f t="shared" ca="1" si="0"/>
        <v>2.9328356482437812E-2</v>
      </c>
      <c r="H4" s="171">
        <v>45964.706516203703</v>
      </c>
      <c r="I4" s="169" t="str">
        <f>IFERROR(VLOOKUP(D4,DB!A:F,6,0),"")</f>
        <v>SCECO</v>
      </c>
      <c r="J4" s="169" t="str">
        <f>IFERROR(VLOOKUP(D4,DB!A:G,7,0),"")</f>
        <v>Vandalized</v>
      </c>
      <c r="K4" s="172" t="s">
        <v>39124</v>
      </c>
      <c r="L4" s="173" t="str">
        <f>IFERROR(VLOOKUP(D4,DB!A:I,9,0),"")</f>
        <v>Latis</v>
      </c>
    </row>
    <row r="5" spans="1:16383" ht="31.5" customHeight="1">
      <c r="A5" s="168"/>
      <c r="B5" s="169" t="str">
        <f>IFERROR(VLOOKUP(D5,DB!A:K,11,0),"")</f>
        <v/>
      </c>
      <c r="C5" s="170"/>
      <c r="D5" s="169"/>
      <c r="E5" s="102"/>
      <c r="F5" s="171"/>
      <c r="G5" s="115">
        <f t="shared" ca="1" si="0"/>
        <v>45964.74667789352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45964.74667789352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45964.74667789352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45964.74667789352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45964.74667789352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45964.74667789352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45964.74667789352</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45964.74667789352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45964.74667789352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45964.74667789352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45964.74667789352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45964.74667789352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45964.74667789352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45964.74667789352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45964.74667789352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45964.74667789352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45964.74667789352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45964.74667789352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45964.74667789352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45964.74667789352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45964.74667789352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45964.74667789352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45964.74667789352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45964.74667789352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45964.74667789352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45964.74667789352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45964.74667789352</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2025-11-03T14:57:13Z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